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HT-ICT\Desktop\"/>
    </mc:Choice>
  </mc:AlternateContent>
  <xr:revisionPtr revIDLastSave="0" documentId="13_ncr:1_{1122372F-DDA4-49AD-8F9F-59AC7BFA8166}"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E340" i="9" s="1"/>
  <c r="B340" i="9" s="1"/>
  <c r="F340" i="9"/>
  <c r="G339" i="9"/>
  <c r="F339" i="9"/>
  <c r="H338" i="9"/>
  <c r="G338" i="9"/>
  <c r="E338" i="9" s="1"/>
  <c r="B338" i="9" s="1"/>
  <c r="F338" i="9"/>
  <c r="H337" i="9"/>
  <c r="G337" i="9"/>
  <c r="F337" i="9"/>
  <c r="G336"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F323" i="9"/>
  <c r="E323" i="9"/>
  <c r="B323" i="9" s="1"/>
  <c r="H322" i="9"/>
  <c r="G322" i="9"/>
  <c r="E322" i="9" s="1"/>
  <c r="B322" i="9" s="1"/>
  <c r="F322" i="9"/>
  <c r="H321" i="9"/>
  <c r="E321" i="9" s="1"/>
  <c r="B321" i="9" s="1"/>
  <c r="G321" i="9"/>
  <c r="F321" i="9"/>
  <c r="H320" i="9"/>
  <c r="G320" i="9"/>
  <c r="E320" i="9" s="1"/>
  <c r="B320" i="9" s="1"/>
  <c r="F320" i="9"/>
  <c r="H319" i="9"/>
  <c r="G319" i="9"/>
  <c r="E319" i="9" s="1"/>
  <c r="B319" i="9" s="1"/>
  <c r="F319" i="9"/>
  <c r="H318" i="9"/>
  <c r="G318" i="9"/>
  <c r="E318" i="9" s="1"/>
  <c r="B318" i="9" s="1"/>
  <c r="F318" i="9"/>
  <c r="H317" i="9"/>
  <c r="G317" i="9"/>
  <c r="E317" i="9" s="1"/>
  <c r="B317" i="9" s="1"/>
  <c r="F317" i="9"/>
  <c r="H316" i="9"/>
  <c r="G316" i="9"/>
  <c r="E316" i="9" s="1"/>
  <c r="B316" i="9" s="1"/>
  <c r="F316" i="9"/>
  <c r="H315" i="9"/>
  <c r="G315" i="9"/>
  <c r="F315" i="9"/>
  <c r="H314" i="9"/>
  <c r="G314" i="9"/>
  <c r="E314" i="9" s="1"/>
  <c r="B314" i="9" s="1"/>
  <c r="F314" i="9"/>
  <c r="H313" i="9"/>
  <c r="G313" i="9"/>
  <c r="E313" i="9" s="1"/>
  <c r="B313" i="9" s="1"/>
  <c r="F313" i="9"/>
  <c r="H312" i="9"/>
  <c r="G312" i="9"/>
  <c r="E312" i="9" s="1"/>
  <c r="B312" i="9" s="1"/>
  <c r="F312" i="9"/>
  <c r="H311" i="9"/>
  <c r="G311" i="9"/>
  <c r="F311" i="9"/>
  <c r="H310" i="9"/>
  <c r="G310" i="9"/>
  <c r="E310" i="9" s="1"/>
  <c r="B310" i="9" s="1"/>
  <c r="F310" i="9"/>
  <c r="H309" i="9"/>
  <c r="G309" i="9"/>
  <c r="E309" i="9" s="1"/>
  <c r="B309" i="9" s="1"/>
  <c r="F309" i="9"/>
  <c r="H308" i="9"/>
  <c r="E308" i="9" s="1"/>
  <c r="B308" i="9" s="1"/>
  <c r="F308" i="9"/>
  <c r="H307" i="9"/>
  <c r="G307" i="9"/>
  <c r="F307" i="9"/>
  <c r="F306" i="9"/>
  <c r="H305" i="9"/>
  <c r="G305" i="9"/>
  <c r="E305" i="9" s="1"/>
  <c r="B305" i="9" s="1"/>
  <c r="F305" i="9"/>
  <c r="H304" i="9"/>
  <c r="G304" i="9"/>
  <c r="F304" i="9"/>
  <c r="E304" i="9"/>
  <c r="B304" i="9" s="1"/>
  <c r="H303" i="9"/>
  <c r="G303" i="9"/>
  <c r="F303" i="9"/>
  <c r="E303" i="9"/>
  <c r="B303" i="9" s="1"/>
  <c r="G302" i="9"/>
  <c r="E302" i="9" s="1"/>
  <c r="B302" i="9" s="1"/>
  <c r="F302" i="9"/>
  <c r="G301" i="9"/>
  <c r="E301" i="9" s="1"/>
  <c r="B301" i="9" s="1"/>
  <c r="F301" i="9"/>
  <c r="G300" i="9"/>
  <c r="E300" i="9" s="1"/>
  <c r="F300" i="9"/>
  <c r="F299" i="9"/>
  <c r="F298" i="9"/>
  <c r="F297" i="9"/>
  <c r="L296" i="9"/>
  <c r="F296" i="9" s="1"/>
  <c r="H296" i="9"/>
  <c r="G296" i="9"/>
  <c r="E296" i="9" s="1"/>
  <c r="B296" i="9" s="1"/>
  <c r="F295" i="9"/>
  <c r="I294" i="9"/>
  <c r="H294" i="9"/>
  <c r="E294" i="9" s="1"/>
  <c r="B294" i="9" s="1"/>
  <c r="F294" i="9"/>
  <c r="E293" i="9"/>
  <c r="M292" i="9"/>
  <c r="L292" i="9"/>
  <c r="F292" i="9"/>
  <c r="E292" i="9"/>
  <c r="B292" i="9"/>
  <c r="M291" i="9"/>
  <c r="L291" i="9"/>
  <c r="F291" i="9" s="1"/>
  <c r="E291" i="9"/>
  <c r="B291" i="9" s="1"/>
  <c r="M290" i="9"/>
  <c r="F290" i="9" s="1"/>
  <c r="L290" i="9"/>
  <c r="E290" i="9"/>
  <c r="B290" i="9" s="1"/>
  <c r="M289" i="9"/>
  <c r="L289" i="9"/>
  <c r="F289" i="9"/>
  <c r="E289" i="9"/>
  <c r="B289" i="9" s="1"/>
  <c r="M288" i="9"/>
  <c r="L288" i="9"/>
  <c r="F288" i="9" s="1"/>
  <c r="E288" i="9"/>
  <c r="B288" i="9" s="1"/>
  <c r="M287" i="9"/>
  <c r="L287" i="9"/>
  <c r="F287" i="9"/>
  <c r="E287" i="9"/>
  <c r="B287" i="9" s="1"/>
  <c r="M286" i="9"/>
  <c r="F286" i="9" s="1"/>
  <c r="B286" i="9" s="1"/>
  <c r="L286" i="9"/>
  <c r="E286" i="9"/>
  <c r="M285" i="9"/>
  <c r="F285" i="9" s="1"/>
  <c r="L285" i="9"/>
  <c r="E285" i="9"/>
  <c r="B285" i="9" s="1"/>
  <c r="M284" i="9"/>
  <c r="L284" i="9"/>
  <c r="F284" i="9"/>
  <c r="E284" i="9"/>
  <c r="B284" i="9" s="1"/>
  <c r="M283" i="9"/>
  <c r="L283" i="9"/>
  <c r="F283" i="9" s="1"/>
  <c r="E283" i="9"/>
  <c r="B283" i="9" s="1"/>
  <c r="M282" i="9"/>
  <c r="L282" i="9"/>
  <c r="F282" i="9"/>
  <c r="E282" i="9"/>
  <c r="B282" i="9"/>
  <c r="M281" i="9"/>
  <c r="L281" i="9"/>
  <c r="F281" i="9" s="1"/>
  <c r="E281" i="9"/>
  <c r="B281" i="9" s="1"/>
  <c r="M280" i="9"/>
  <c r="F280" i="9" s="1"/>
  <c r="L280" i="9"/>
  <c r="E280" i="9"/>
  <c r="B280" i="9" s="1"/>
  <c r="M279" i="9"/>
  <c r="L279" i="9"/>
  <c r="F279" i="9" s="1"/>
  <c r="E279" i="9"/>
  <c r="B279" i="9" s="1"/>
  <c r="M278" i="9"/>
  <c r="L278" i="9"/>
  <c r="F278" i="9" s="1"/>
  <c r="B278" i="9" s="1"/>
  <c r="E278" i="9"/>
  <c r="M277" i="9"/>
  <c r="L277" i="9"/>
  <c r="F277" i="9" s="1"/>
  <c r="B277" i="9" s="1"/>
  <c r="E277" i="9"/>
  <c r="M276" i="9"/>
  <c r="L276" i="9"/>
  <c r="F276" i="9"/>
  <c r="E276" i="9"/>
  <c r="B276" i="9"/>
  <c r="M275" i="9"/>
  <c r="L275" i="9"/>
  <c r="F275" i="9"/>
  <c r="E275" i="9"/>
  <c r="B275" i="9" s="1"/>
  <c r="M274" i="9"/>
  <c r="L274" i="9"/>
  <c r="F274" i="9"/>
  <c r="E274" i="9"/>
  <c r="B274" i="9" s="1"/>
  <c r="M273" i="9"/>
  <c r="L273" i="9"/>
  <c r="F273" i="9"/>
  <c r="E273" i="9"/>
  <c r="B273" i="9" s="1"/>
  <c r="M272" i="9"/>
  <c r="F272" i="9" s="1"/>
  <c r="L272" i="9"/>
  <c r="E272" i="9"/>
  <c r="B272" i="9" s="1"/>
  <c r="M271" i="9"/>
  <c r="F271" i="9" s="1"/>
  <c r="L271" i="9"/>
  <c r="E271" i="9"/>
  <c r="M270" i="9"/>
  <c r="F270" i="9" s="1"/>
  <c r="L270" i="9"/>
  <c r="E270" i="9"/>
  <c r="B270" i="9" s="1"/>
  <c r="M269" i="9"/>
  <c r="L269" i="9"/>
  <c r="F269" i="9" s="1"/>
  <c r="E269" i="9"/>
  <c r="B269" i="9" s="1"/>
  <c r="M268" i="9"/>
  <c r="L268" i="9"/>
  <c r="F268" i="9"/>
  <c r="E268" i="9"/>
  <c r="B268" i="9" s="1"/>
  <c r="M267" i="9"/>
  <c r="L267" i="9"/>
  <c r="F267" i="9"/>
  <c r="E267" i="9"/>
  <c r="B267" i="9"/>
  <c r="M266" i="9"/>
  <c r="L266" i="9"/>
  <c r="F266" i="9" s="1"/>
  <c r="E266" i="9"/>
  <c r="B266" i="9" s="1"/>
  <c r="M265" i="9"/>
  <c r="L265" i="9"/>
  <c r="F265" i="9"/>
  <c r="E265" i="9"/>
  <c r="B265" i="9" s="1"/>
  <c r="M264" i="9"/>
  <c r="L264" i="9"/>
  <c r="F264" i="9" s="1"/>
  <c r="E264" i="9"/>
  <c r="B264" i="9" s="1"/>
  <c r="M263" i="9"/>
  <c r="L263" i="9"/>
  <c r="F263" i="9"/>
  <c r="E263" i="9"/>
  <c r="B263" i="9" s="1"/>
  <c r="M262" i="9"/>
  <c r="L262" i="9"/>
  <c r="F262" i="9"/>
  <c r="E262" i="9"/>
  <c r="B262" i="9" s="1"/>
  <c r="M261" i="9"/>
  <c r="L261" i="9"/>
  <c r="F261" i="9"/>
  <c r="E261" i="9"/>
  <c r="B261" i="9" s="1"/>
  <c r="M260" i="9"/>
  <c r="F260" i="9" s="1"/>
  <c r="L260" i="9"/>
  <c r="E260" i="9"/>
  <c r="B260" i="9" s="1"/>
  <c r="M259" i="9"/>
  <c r="L259" i="9"/>
  <c r="F259" i="9" s="1"/>
  <c r="E259" i="9"/>
  <c r="B259" i="9" s="1"/>
  <c r="M258" i="9"/>
  <c r="L258" i="9"/>
  <c r="F258" i="9" s="1"/>
  <c r="E258" i="9"/>
  <c r="B258" i="9" s="1"/>
  <c r="M257" i="9"/>
  <c r="F257" i="9" s="1"/>
  <c r="L257" i="9"/>
  <c r="E257" i="9"/>
  <c r="B257" i="9" s="1"/>
  <c r="M256" i="9"/>
  <c r="L256" i="9"/>
  <c r="F256" i="9"/>
  <c r="E256" i="9"/>
  <c r="B256" i="9" s="1"/>
  <c r="M255" i="9"/>
  <c r="L255" i="9"/>
  <c r="F255" i="9" s="1"/>
  <c r="E255" i="9"/>
  <c r="M254" i="9"/>
  <c r="L254" i="9"/>
  <c r="F254" i="9" s="1"/>
  <c r="B254" i="9" s="1"/>
  <c r="E254" i="9"/>
  <c r="M253" i="9"/>
  <c r="L253" i="9"/>
  <c r="F253" i="9" s="1"/>
  <c r="B253" i="9" s="1"/>
  <c r="E253" i="9"/>
  <c r="M252" i="9"/>
  <c r="L252" i="9"/>
  <c r="F252" i="9" s="1"/>
  <c r="E252" i="9"/>
  <c r="B252" i="9" s="1"/>
  <c r="M251" i="9"/>
  <c r="L251" i="9"/>
  <c r="F251" i="9" s="1"/>
  <c r="E251" i="9"/>
  <c r="B251" i="9" s="1"/>
  <c r="M250" i="9"/>
  <c r="L250" i="9"/>
  <c r="F250" i="9" s="1"/>
  <c r="E250" i="9"/>
  <c r="B250" i="9" s="1"/>
  <c r="M249" i="9"/>
  <c r="L249" i="9"/>
  <c r="F249" i="9" s="1"/>
  <c r="B249" i="9" s="1"/>
  <c r="E249" i="9"/>
  <c r="M248" i="9"/>
  <c r="L248" i="9"/>
  <c r="F248" i="9" s="1"/>
  <c r="E248" i="9"/>
  <c r="B248" i="9" s="1"/>
  <c r="M247" i="9"/>
  <c r="L247" i="9"/>
  <c r="F247" i="9"/>
  <c r="E247" i="9"/>
  <c r="B247" i="9" s="1"/>
  <c r="M246" i="9"/>
  <c r="L246" i="9"/>
  <c r="F246" i="9"/>
  <c r="E246" i="9"/>
  <c r="M245" i="9"/>
  <c r="L245" i="9"/>
  <c r="F245" i="9" s="1"/>
  <c r="E245" i="9"/>
  <c r="M244" i="9"/>
  <c r="L244" i="9"/>
  <c r="F244" i="9" s="1"/>
  <c r="B244" i="9" s="1"/>
  <c r="E244" i="9"/>
  <c r="M243" i="9"/>
  <c r="L243" i="9"/>
  <c r="F243" i="9" s="1"/>
  <c r="E243" i="9"/>
  <c r="B243" i="9" s="1"/>
  <c r="M242" i="9"/>
  <c r="L242" i="9"/>
  <c r="F242" i="9" s="1"/>
  <c r="E242" i="9"/>
  <c r="B242" i="9" s="1"/>
  <c r="M241" i="9"/>
  <c r="L241" i="9"/>
  <c r="F241" i="9" s="1"/>
  <c r="E241" i="9"/>
  <c r="B241" i="9" s="1"/>
  <c r="M240" i="9"/>
  <c r="L240" i="9"/>
  <c r="F240" i="9"/>
  <c r="E240" i="9"/>
  <c r="B240" i="9" s="1"/>
  <c r="M239" i="9"/>
  <c r="L239" i="9"/>
  <c r="F239" i="9" s="1"/>
  <c r="E239" i="9"/>
  <c r="M238" i="9"/>
  <c r="F238" i="9" s="1"/>
  <c r="L238" i="9"/>
  <c r="E238" i="9"/>
  <c r="B238" i="9" s="1"/>
  <c r="M237" i="9"/>
  <c r="L237" i="9"/>
  <c r="E237" i="9"/>
  <c r="M236" i="9"/>
  <c r="L236" i="9"/>
  <c r="E236" i="9"/>
  <c r="M235" i="9"/>
  <c r="L235" i="9"/>
  <c r="F235" i="9"/>
  <c r="E235" i="9"/>
  <c r="B235" i="9"/>
  <c r="M234" i="9"/>
  <c r="L234" i="9"/>
  <c r="F234" i="9" s="1"/>
  <c r="E234" i="9"/>
  <c r="B234" i="9" s="1"/>
  <c r="M233" i="9"/>
  <c r="L233" i="9"/>
  <c r="F233" i="9" s="1"/>
  <c r="E233" i="9"/>
  <c r="M232" i="9"/>
  <c r="L232" i="9"/>
  <c r="F232" i="9"/>
  <c r="E232" i="9"/>
  <c r="B232" i="9" s="1"/>
  <c r="M231" i="9"/>
  <c r="F231" i="9" s="1"/>
  <c r="B231" i="9" s="1"/>
  <c r="L231" i="9"/>
  <c r="E231" i="9"/>
  <c r="M230" i="9"/>
  <c r="L230" i="9"/>
  <c r="F230" i="9" s="1"/>
  <c r="E230" i="9"/>
  <c r="B230" i="9" s="1"/>
  <c r="M229" i="9"/>
  <c r="L229" i="9"/>
  <c r="E229" i="9"/>
  <c r="M228" i="9"/>
  <c r="L228" i="9"/>
  <c r="F228" i="9" s="1"/>
  <c r="E228" i="9"/>
  <c r="B228" i="9" s="1"/>
  <c r="G227" i="9"/>
  <c r="E227" i="9" s="1"/>
  <c r="B227" i="9" s="1"/>
  <c r="F227" i="9"/>
  <c r="G226" i="9"/>
  <c r="E226" i="9" s="1"/>
  <c r="B226" i="9" s="1"/>
  <c r="F226" i="9"/>
  <c r="G225" i="9"/>
  <c r="E225" i="9" s="1"/>
  <c r="B225" i="9" s="1"/>
  <c r="F225" i="9"/>
  <c r="F224" i="9"/>
  <c r="G223" i="9"/>
  <c r="E223" i="9" s="1"/>
  <c r="B223" i="9" s="1"/>
  <c r="F223" i="9"/>
  <c r="G222" i="9"/>
  <c r="E222" i="9" s="1"/>
  <c r="B222" i="9" s="1"/>
  <c r="F222" i="9"/>
  <c r="F221" i="9"/>
  <c r="G220" i="9"/>
  <c r="E220" i="9" s="1"/>
  <c r="B220" i="9" s="1"/>
  <c r="F220" i="9"/>
  <c r="G219" i="9"/>
  <c r="E219" i="9" s="1"/>
  <c r="B219" i="9" s="1"/>
  <c r="F219" i="9"/>
  <c r="G218" i="9"/>
  <c r="E218" i="9" s="1"/>
  <c r="B218" i="9" s="1"/>
  <c r="F218" i="9"/>
  <c r="G217" i="9"/>
  <c r="E217" i="9" s="1"/>
  <c r="B217" i="9" s="1"/>
  <c r="F217" i="9"/>
  <c r="F216" i="9"/>
  <c r="G215" i="9"/>
  <c r="E215" i="9" s="1"/>
  <c r="B215" i="9" s="1"/>
  <c r="F215" i="9"/>
  <c r="G214" i="9"/>
  <c r="E214" i="9" s="1"/>
  <c r="B214" i="9" s="1"/>
  <c r="F214" i="9"/>
  <c r="G213" i="9"/>
  <c r="E213" i="9" s="1"/>
  <c r="B213" i="9" s="1"/>
  <c r="F213" i="9"/>
  <c r="G212" i="9"/>
  <c r="E212" i="9" s="1"/>
  <c r="B212" i="9" s="1"/>
  <c r="F212" i="9"/>
  <c r="G211" i="9"/>
  <c r="E211" i="9" s="1"/>
  <c r="B211" i="9" s="1"/>
  <c r="F211" i="9"/>
  <c r="G210" i="9"/>
  <c r="E210" i="9" s="1"/>
  <c r="B210" i="9" s="1"/>
  <c r="F210" i="9"/>
  <c r="G209" i="9"/>
  <c r="E209" i="9" s="1"/>
  <c r="B209" i="9" s="1"/>
  <c r="F209" i="9"/>
  <c r="G208" i="9"/>
  <c r="E208" i="9" s="1"/>
  <c r="B208" i="9" s="1"/>
  <c r="F208" i="9"/>
  <c r="L207" i="9"/>
  <c r="F207" i="9" s="1"/>
  <c r="G207" i="9"/>
  <c r="E207" i="9" s="1"/>
  <c r="B207" i="9" s="1"/>
  <c r="G206" i="9"/>
  <c r="E206" i="9" s="1"/>
  <c r="B206" i="9" s="1"/>
  <c r="F206" i="9"/>
  <c r="G205" i="9"/>
  <c r="E205" i="9" s="1"/>
  <c r="B205" i="9" s="1"/>
  <c r="F205" i="9"/>
  <c r="G204" i="9"/>
  <c r="E204" i="9" s="1"/>
  <c r="B204" i="9" s="1"/>
  <c r="F204" i="9"/>
  <c r="G203" i="9"/>
  <c r="E203" i="9" s="1"/>
  <c r="B203" i="9" s="1"/>
  <c r="F203" i="9"/>
  <c r="F202" i="9"/>
  <c r="G201" i="9"/>
  <c r="E201" i="9" s="1"/>
  <c r="B201" i="9" s="1"/>
  <c r="F201" i="9"/>
  <c r="G200" i="9"/>
  <c r="E200" i="9" s="1"/>
  <c r="B200" i="9" s="1"/>
  <c r="F200" i="9"/>
  <c r="G199" i="9"/>
  <c r="F199" i="9"/>
  <c r="E199" i="9"/>
  <c r="B199" i="9"/>
  <c r="G198" i="9"/>
  <c r="E198" i="9" s="1"/>
  <c r="B198" i="9" s="1"/>
  <c r="F198" i="9"/>
  <c r="G197" i="9"/>
  <c r="E197" i="9" s="1"/>
  <c r="B197" i="9" s="1"/>
  <c r="F197" i="9"/>
  <c r="G196" i="9"/>
  <c r="E196" i="9" s="1"/>
  <c r="B196" i="9" s="1"/>
  <c r="F196" i="9"/>
  <c r="G195" i="9"/>
  <c r="E195" i="9" s="1"/>
  <c r="B195" i="9" s="1"/>
  <c r="F195" i="9"/>
  <c r="G194" i="9"/>
  <c r="E194" i="9" s="1"/>
  <c r="B194" i="9" s="1"/>
  <c r="F194" i="9"/>
  <c r="G193" i="9"/>
  <c r="E193" i="9" s="1"/>
  <c r="B193" i="9" s="1"/>
  <c r="F193" i="9"/>
  <c r="F192" i="9"/>
  <c r="G191" i="9"/>
  <c r="E191" i="9" s="1"/>
  <c r="B191" i="9" s="1"/>
  <c r="F191" i="9"/>
  <c r="F190" i="9"/>
  <c r="G189" i="9"/>
  <c r="E189" i="9" s="1"/>
  <c r="B189" i="9" s="1"/>
  <c r="F189" i="9"/>
  <c r="G188" i="9"/>
  <c r="E188" i="9" s="1"/>
  <c r="B188" i="9" s="1"/>
  <c r="F188" i="9"/>
  <c r="G187" i="9"/>
  <c r="E187" i="9" s="1"/>
  <c r="B187" i="9" s="1"/>
  <c r="F187" i="9"/>
  <c r="G186" i="9"/>
  <c r="E186" i="9" s="1"/>
  <c r="B186" i="9" s="1"/>
  <c r="F186" i="9"/>
  <c r="G185" i="9"/>
  <c r="E185" i="9" s="1"/>
  <c r="B185" i="9" s="1"/>
  <c r="F185" i="9"/>
  <c r="G184" i="9"/>
  <c r="E184" i="9" s="1"/>
  <c r="B184" i="9" s="1"/>
  <c r="F184" i="9"/>
  <c r="G183" i="9"/>
  <c r="E183" i="9" s="1"/>
  <c r="B183" i="9" s="1"/>
  <c r="F183" i="9"/>
  <c r="G182" i="9"/>
  <c r="E182" i="9" s="1"/>
  <c r="B182" i="9" s="1"/>
  <c r="F182" i="9"/>
  <c r="G181" i="9"/>
  <c r="E181" i="9" s="1"/>
  <c r="B181" i="9" s="1"/>
  <c r="F181" i="9"/>
  <c r="H180" i="9"/>
  <c r="G180" i="9"/>
  <c r="E180" i="9" s="1"/>
  <c r="B180" i="9" s="1"/>
  <c r="F180" i="9"/>
  <c r="H179" i="9"/>
  <c r="G179" i="9"/>
  <c r="E179" i="9" s="1"/>
  <c r="B179" i="9" s="1"/>
  <c r="F179" i="9"/>
  <c r="G178" i="9"/>
  <c r="E178" i="9" s="1"/>
  <c r="B178" i="9" s="1"/>
  <c r="F178" i="9"/>
  <c r="G177" i="9"/>
  <c r="E177" i="9" s="1"/>
  <c r="B177" i="9" s="1"/>
  <c r="F177" i="9"/>
  <c r="F176" i="9"/>
  <c r="G175" i="9"/>
  <c r="E175" i="9" s="1"/>
  <c r="B175" i="9" s="1"/>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E168" i="9" s="1"/>
  <c r="B168" i="9" s="1"/>
  <c r="G168" i="9"/>
  <c r="F168" i="9"/>
  <c r="H167" i="9"/>
  <c r="G167" i="9"/>
  <c r="E167" i="9" s="1"/>
  <c r="B167" i="9" s="1"/>
  <c r="F167" i="9"/>
  <c r="H166" i="9"/>
  <c r="G166" i="9"/>
  <c r="E166" i="9" s="1"/>
  <c r="B166" i="9" s="1"/>
  <c r="F166" i="9"/>
  <c r="H165" i="9"/>
  <c r="G165" i="9"/>
  <c r="F165" i="9"/>
  <c r="E165" i="9"/>
  <c r="B165" i="9" s="1"/>
  <c r="H164" i="9"/>
  <c r="E164" i="9" s="1"/>
  <c r="B164" i="9" s="1"/>
  <c r="G164" i="9"/>
  <c r="F164" i="9"/>
  <c r="H163" i="9"/>
  <c r="G163" i="9"/>
  <c r="F163" i="9"/>
  <c r="E163" i="9"/>
  <c r="B163" i="9" s="1"/>
  <c r="H162" i="9"/>
  <c r="G162" i="9"/>
  <c r="E162" i="9" s="1"/>
  <c r="B162" i="9" s="1"/>
  <c r="F162" i="9"/>
  <c r="H161" i="9"/>
  <c r="G161" i="9"/>
  <c r="F161" i="9"/>
  <c r="E161" i="9"/>
  <c r="B161" i="9" s="1"/>
  <c r="H160" i="9"/>
  <c r="G160" i="9"/>
  <c r="E160" i="9" s="1"/>
  <c r="B160" i="9" s="1"/>
  <c r="F160" i="9"/>
  <c r="H159" i="9"/>
  <c r="G159" i="9"/>
  <c r="E159" i="9" s="1"/>
  <c r="F159" i="9"/>
  <c r="H158" i="9"/>
  <c r="G158" i="9"/>
  <c r="F158" i="9"/>
  <c r="E158" i="9"/>
  <c r="B158" i="9"/>
  <c r="H157" i="9"/>
  <c r="E157" i="9" s="1"/>
  <c r="B157" i="9" s="1"/>
  <c r="G157" i="9"/>
  <c r="F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s="1"/>
  <c r="H114" i="9"/>
  <c r="G114" i="9"/>
  <c r="F114" i="9"/>
  <c r="E114" i="9"/>
  <c r="B114" i="9"/>
  <c r="H113" i="9"/>
  <c r="G113" i="9"/>
  <c r="F113" i="9"/>
  <c r="E113" i="9"/>
  <c r="B113" i="9"/>
  <c r="H112" i="9"/>
  <c r="G112" i="9"/>
  <c r="F112" i="9"/>
  <c r="E112" i="9"/>
  <c r="B112" i="9"/>
  <c r="H111" i="9"/>
  <c r="E111" i="9" s="1"/>
  <c r="B111" i="9" s="1"/>
  <c r="G111" i="9"/>
  <c r="F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E84" i="9" s="1"/>
  <c r="B84" i="9" s="1"/>
  <c r="G84" i="9"/>
  <c r="F84" i="9"/>
  <c r="H83" i="9"/>
  <c r="G83" i="9"/>
  <c r="F83" i="9"/>
  <c r="E83" i="9"/>
  <c r="B83" i="9"/>
  <c r="H82" i="9"/>
  <c r="E82" i="9" s="1"/>
  <c r="B82" i="9" s="1"/>
  <c r="G82" i="9"/>
  <c r="F82" i="9"/>
  <c r="H81" i="9"/>
  <c r="E81" i="9" s="1"/>
  <c r="B81" i="9" s="1"/>
  <c r="G81" i="9"/>
  <c r="F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s="1"/>
  <c r="H66" i="9"/>
  <c r="G66" i="9"/>
  <c r="F66" i="9"/>
  <c r="E66" i="9"/>
  <c r="B66" i="9"/>
  <c r="H65" i="9"/>
  <c r="G65" i="9"/>
  <c r="F65" i="9"/>
  <c r="E65" i="9"/>
  <c r="B65" i="9"/>
  <c r="H64" i="9"/>
  <c r="G64" i="9"/>
  <c r="F64" i="9"/>
  <c r="E64" i="9"/>
  <c r="B64" i="9" s="1"/>
  <c r="H63" i="9"/>
  <c r="E63" i="9" s="1"/>
  <c r="B63" i="9" s="1"/>
  <c r="G63" i="9"/>
  <c r="F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s="1"/>
  <c r="H55" i="9"/>
  <c r="E55" i="9" s="1"/>
  <c r="B55" i="9" s="1"/>
  <c r="G55" i="9"/>
  <c r="F55" i="9"/>
  <c r="H54" i="9"/>
  <c r="G54" i="9"/>
  <c r="F54" i="9"/>
  <c r="E54" i="9"/>
  <c r="B54" i="9" s="1"/>
  <c r="H53" i="9"/>
  <c r="G53" i="9"/>
  <c r="F53" i="9"/>
  <c r="E53" i="9"/>
  <c r="B53" i="9" s="1"/>
  <c r="H52" i="9"/>
  <c r="E52" i="9" s="1"/>
  <c r="B52" i="9" s="1"/>
  <c r="G52" i="9"/>
  <c r="F52" i="9"/>
  <c r="H51" i="9"/>
  <c r="G51" i="9"/>
  <c r="F51" i="9"/>
  <c r="E51" i="9"/>
  <c r="B51" i="9"/>
  <c r="H50" i="9"/>
  <c r="G50" i="9"/>
  <c r="F50" i="9"/>
  <c r="E50" i="9"/>
  <c r="B50" i="9"/>
  <c r="H49" i="9"/>
  <c r="E49" i="9" s="1"/>
  <c r="B49" i="9" s="1"/>
  <c r="G49" i="9"/>
  <c r="F49" i="9"/>
  <c r="H48" i="9"/>
  <c r="E48" i="9" s="1"/>
  <c r="B48" i="9" s="1"/>
  <c r="G48" i="9"/>
  <c r="F48" i="9"/>
  <c r="H47" i="9"/>
  <c r="G47" i="9"/>
  <c r="F47" i="9"/>
  <c r="E47" i="9"/>
  <c r="B47" i="9"/>
  <c r="H46" i="9"/>
  <c r="G46" i="9"/>
  <c r="F46" i="9"/>
  <c r="E46" i="9"/>
  <c r="B46" i="9"/>
  <c r="H45" i="9"/>
  <c r="G45" i="9"/>
  <c r="F45" i="9"/>
  <c r="E45" i="9"/>
  <c r="B45" i="9"/>
  <c r="H44" i="9"/>
  <c r="G44" i="9"/>
  <c r="F44" i="9"/>
  <c r="E44" i="9"/>
  <c r="B44" i="9"/>
  <c r="H43" i="9"/>
  <c r="G43" i="9"/>
  <c r="F43" i="9"/>
  <c r="E43" i="9"/>
  <c r="B43" i="9"/>
  <c r="H42" i="9"/>
  <c r="E42" i="9" s="1"/>
  <c r="B42" i="9" s="1"/>
  <c r="G42" i="9"/>
  <c r="F42" i="9"/>
  <c r="H41" i="9"/>
  <c r="G41" i="9"/>
  <c r="F41" i="9"/>
  <c r="E41" i="9"/>
  <c r="B41" i="9"/>
  <c r="H40" i="9"/>
  <c r="G40" i="9"/>
  <c r="F40" i="9"/>
  <c r="E40" i="9"/>
  <c r="B40" i="9"/>
  <c r="H39" i="9"/>
  <c r="E39" i="9" s="1"/>
  <c r="B39" i="9" s="1"/>
  <c r="G39" i="9"/>
  <c r="F39" i="9"/>
  <c r="H38" i="9"/>
  <c r="E38" i="9" s="1"/>
  <c r="B38" i="9" s="1"/>
  <c r="G38" i="9"/>
  <c r="F38" i="9"/>
  <c r="H37" i="9"/>
  <c r="G37" i="9"/>
  <c r="F37" i="9"/>
  <c r="H36" i="9"/>
  <c r="G36" i="9"/>
  <c r="F36" i="9"/>
  <c r="E36" i="9"/>
  <c r="B36" i="9" s="1"/>
  <c r="H35" i="9"/>
  <c r="G35" i="9"/>
  <c r="F35" i="9"/>
  <c r="E35" i="9"/>
  <c r="B35" i="9"/>
  <c r="H34" i="9"/>
  <c r="G34" i="9"/>
  <c r="F34" i="9"/>
  <c r="E34" i="9"/>
  <c r="B34" i="9"/>
  <c r="H33" i="9"/>
  <c r="G33" i="9"/>
  <c r="F33" i="9"/>
  <c r="E33" i="9"/>
  <c r="B33" i="9"/>
  <c r="H32" i="9"/>
  <c r="E32" i="9" s="1"/>
  <c r="B32" i="9" s="1"/>
  <c r="G32" i="9"/>
  <c r="F32" i="9"/>
  <c r="H31" i="9"/>
  <c r="G31" i="9"/>
  <c r="F31" i="9"/>
  <c r="H30" i="9"/>
  <c r="E30" i="9" s="1"/>
  <c r="B30" i="9" s="1"/>
  <c r="G30" i="9"/>
  <c r="F30" i="9"/>
  <c r="H29" i="9"/>
  <c r="G29" i="9"/>
  <c r="F29" i="9"/>
  <c r="E29" i="9"/>
  <c r="B29" i="9"/>
  <c r="H28" i="9"/>
  <c r="E28" i="9" s="1"/>
  <c r="B28" i="9" s="1"/>
  <c r="G28" i="9"/>
  <c r="F28" i="9"/>
  <c r="H27" i="9"/>
  <c r="G27" i="9"/>
  <c r="F27" i="9"/>
  <c r="E27" i="9"/>
  <c r="B27" i="9"/>
  <c r="H26" i="9"/>
  <c r="G26" i="9"/>
  <c r="F26" i="9"/>
  <c r="E26" i="9"/>
  <c r="B26" i="9"/>
  <c r="H25" i="9"/>
  <c r="G25" i="9"/>
  <c r="F25" i="9"/>
  <c r="E25" i="9"/>
  <c r="B25" i="9"/>
  <c r="F24" i="9"/>
  <c r="F4" i="9"/>
  <c r="O3" i="9"/>
  <c r="I3" i="9"/>
  <c r="H3" i="9"/>
  <c r="G3" i="9"/>
  <c r="D104" i="8"/>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45" i="8"/>
  <c r="D37" i="8"/>
  <c r="C1614" i="1" s="1"/>
  <c r="D27" i="8"/>
  <c r="D18" i="8"/>
  <c r="C1595" i="1" s="1"/>
  <c r="D8" i="8"/>
  <c r="E44" i="7"/>
  <c r="D44" i="7"/>
  <c r="E39" i="7"/>
  <c r="D1572" i="1" s="1"/>
  <c r="D39" i="7"/>
  <c r="C1572" i="1" s="1"/>
  <c r="E38" i="7"/>
  <c r="D38" i="7"/>
  <c r="E30" i="7"/>
  <c r="D1563" i="1" s="1"/>
  <c r="D30" i="7"/>
  <c r="C1563" i="1" s="1"/>
  <c r="E23" i="7"/>
  <c r="D23" i="7"/>
  <c r="E14" i="7"/>
  <c r="D1547" i="1" s="1"/>
  <c r="D14" i="7"/>
  <c r="C1547" i="1" s="1"/>
  <c r="E7" i="7"/>
  <c r="D1540" i="1" s="1"/>
  <c r="D7" i="7"/>
  <c r="C1540" i="1" s="1"/>
  <c r="E6" i="7"/>
  <c r="D1539" i="1" s="1"/>
  <c r="D6" i="7"/>
  <c r="C1539" i="1" s="1"/>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14" i="6"/>
  <c r="F113" i="6"/>
  <c r="F112" i="6"/>
  <c r="F111" i="6"/>
  <c r="F110" i="6"/>
  <c r="F109" i="6"/>
  <c r="F108" i="6"/>
  <c r="E107" i="6"/>
  <c r="D1503" i="1" s="1"/>
  <c r="D107" i="6"/>
  <c r="F106" i="6"/>
  <c r="F105" i="6"/>
  <c r="F104" i="6"/>
  <c r="F103" i="6"/>
  <c r="F102" i="6"/>
  <c r="F101" i="6"/>
  <c r="F100" i="6"/>
  <c r="E99" i="6"/>
  <c r="D99" i="6"/>
  <c r="F98" i="6"/>
  <c r="F97" i="6"/>
  <c r="F96" i="6"/>
  <c r="F95" i="6"/>
  <c r="E94" i="6"/>
  <c r="D94" i="6"/>
  <c r="F93" i="6"/>
  <c r="F92" i="6"/>
  <c r="F91" i="6"/>
  <c r="E90" i="6"/>
  <c r="D1486" i="1" s="1"/>
  <c r="D90"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439" i="1" s="1"/>
  <c r="D43" i="6"/>
  <c r="F43" i="6" s="1"/>
  <c r="F42" i="6"/>
  <c r="F41" i="6"/>
  <c r="F40" i="6"/>
  <c r="E39" i="6"/>
  <c r="D39" i="6"/>
  <c r="F39" i="6" s="1"/>
  <c r="F38" i="6"/>
  <c r="F37" i="6"/>
  <c r="E36" i="6"/>
  <c r="D36" i="6"/>
  <c r="F36" i="6" s="1"/>
  <c r="D35" i="6"/>
  <c r="F34" i="6"/>
  <c r="F33" i="6"/>
  <c r="F32" i="6"/>
  <c r="F31" i="6"/>
  <c r="F30" i="6"/>
  <c r="F29" i="6"/>
  <c r="E28" i="6"/>
  <c r="D1424" i="1" s="1"/>
  <c r="D28" i="6"/>
  <c r="F27" i="6"/>
  <c r="F26" i="6"/>
  <c r="F25" i="6"/>
  <c r="F24" i="6"/>
  <c r="F23" i="6"/>
  <c r="E22" i="6"/>
  <c r="D1418" i="1" s="1"/>
  <c r="D22" i="6"/>
  <c r="F21" i="6"/>
  <c r="F20" i="6"/>
  <c r="F19" i="6"/>
  <c r="F18" i="6"/>
  <c r="F17" i="6"/>
  <c r="F16" i="6"/>
  <c r="F15" i="6"/>
  <c r="F14" i="6"/>
  <c r="E13" i="6"/>
  <c r="D1409" i="1" s="1"/>
  <c r="D13" i="6"/>
  <c r="F12" i="6"/>
  <c r="F11" i="6"/>
  <c r="E10" i="6"/>
  <c r="D1406" i="1" s="1"/>
  <c r="D10" i="6"/>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0" i="5"/>
  <c r="F289" i="5"/>
  <c r="F288" i="5"/>
  <c r="F287" i="5"/>
  <c r="F286" i="5"/>
  <c r="F285" i="5"/>
  <c r="F284" i="5"/>
  <c r="F283" i="5"/>
  <c r="F282" i="5"/>
  <c r="F281" i="5"/>
  <c r="F280" i="5"/>
  <c r="F279" i="5"/>
  <c r="F278" i="5"/>
  <c r="E277" i="5"/>
  <c r="D1281" i="1" s="1"/>
  <c r="D277" i="5"/>
  <c r="F277" i="5" s="1"/>
  <c r="F276" i="5"/>
  <c r="F275" i="5"/>
  <c r="E274" i="5"/>
  <c r="D1278" i="1" s="1"/>
  <c r="D274" i="5"/>
  <c r="F273" i="5"/>
  <c r="F272" i="5"/>
  <c r="F271" i="5"/>
  <c r="F270" i="5"/>
  <c r="F269" i="5"/>
  <c r="F268" i="5"/>
  <c r="F267" i="5"/>
  <c r="F266" i="5"/>
  <c r="F265" i="5"/>
  <c r="E264" i="5"/>
  <c r="D264" i="5"/>
  <c r="F264" i="5" s="1"/>
  <c r="F263" i="5"/>
  <c r="F262" i="5"/>
  <c r="F261" i="5"/>
  <c r="E260" i="5"/>
  <c r="D260" i="5"/>
  <c r="F259" i="5"/>
  <c r="F258" i="5"/>
  <c r="F257" i="5"/>
  <c r="E256" i="5"/>
  <c r="D1260" i="1" s="1"/>
  <c r="D256" i="5"/>
  <c r="F256" i="5" s="1"/>
  <c r="D255"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D219" i="5"/>
  <c r="F218" i="5"/>
  <c r="F217" i="5"/>
  <c r="F216" i="5"/>
  <c r="F215" i="5"/>
  <c r="F214" i="5"/>
  <c r="F213" i="5"/>
  <c r="F212" i="5"/>
  <c r="E211" i="5"/>
  <c r="D211" i="5"/>
  <c r="F211" i="5" s="1"/>
  <c r="F210" i="5"/>
  <c r="F209" i="5"/>
  <c r="F208" i="5"/>
  <c r="F207" i="5"/>
  <c r="F206" i="5"/>
  <c r="F205" i="5"/>
  <c r="E204" i="5"/>
  <c r="D204" i="5"/>
  <c r="F204" i="5" s="1"/>
  <c r="E203" i="5"/>
  <c r="D203" i="5"/>
  <c r="F203" i="5" s="1"/>
  <c r="F202" i="5"/>
  <c r="F201" i="5"/>
  <c r="F200" i="5"/>
  <c r="F199" i="5"/>
  <c r="F198" i="5"/>
  <c r="E197" i="5"/>
  <c r="D197" i="5"/>
  <c r="F197" i="5" s="1"/>
  <c r="F196" i="5"/>
  <c r="F195" i="5"/>
  <c r="F194" i="5"/>
  <c r="F193" i="5"/>
  <c r="F192" i="5"/>
  <c r="F191" i="5"/>
  <c r="F190" i="5"/>
  <c r="F189" i="5"/>
  <c r="F188" i="5"/>
  <c r="F187" i="5"/>
  <c r="E186" i="5"/>
  <c r="D186" i="5"/>
  <c r="F186" i="5" s="1"/>
  <c r="F185" i="5"/>
  <c r="F184" i="5"/>
  <c r="F183" i="5"/>
  <c r="F182" i="5"/>
  <c r="E181" i="5"/>
  <c r="D181" i="5"/>
  <c r="F181" i="5" s="1"/>
  <c r="F180" i="5"/>
  <c r="F179" i="5"/>
  <c r="E178" i="5"/>
  <c r="D178" i="5"/>
  <c r="D177"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E88" i="5"/>
  <c r="D88" i="5"/>
  <c r="F88" i="5" s="1"/>
  <c r="F87" i="5"/>
  <c r="F86" i="5"/>
  <c r="F85" i="5"/>
  <c r="F84" i="5"/>
  <c r="F83" i="5"/>
  <c r="E82" i="5"/>
  <c r="E69" i="5" s="1"/>
  <c r="D82" i="5"/>
  <c r="F81" i="5"/>
  <c r="F80" i="5"/>
  <c r="F79" i="5"/>
  <c r="F78" i="5"/>
  <c r="F77" i="5"/>
  <c r="E76" i="5"/>
  <c r="D76" i="5"/>
  <c r="F76" i="5" s="1"/>
  <c r="F75" i="5"/>
  <c r="F74" i="5"/>
  <c r="F73" i="5"/>
  <c r="F72" i="5"/>
  <c r="E71" i="5"/>
  <c r="D71" i="5"/>
  <c r="F71" i="5" s="1"/>
  <c r="E70" i="5"/>
  <c r="D70" i="5"/>
  <c r="F70" i="5" s="1"/>
  <c r="D69"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E8" i="5"/>
  <c r="D8" i="5"/>
  <c r="D7"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7" i="4"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633" i="1" s="1"/>
  <c r="D430" i="4"/>
  <c r="E428" i="4"/>
  <c r="D428" i="4"/>
  <c r="F428" i="4" s="1"/>
  <c r="E427" i="4"/>
  <c r="D427" i="4"/>
  <c r="E426" i="4"/>
  <c r="E647" i="4" s="1"/>
  <c r="D641" i="1"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D373" i="4"/>
  <c r="F372" i="4"/>
  <c r="F371" i="4"/>
  <c r="F370" i="4"/>
  <c r="F369" i="4"/>
  <c r="F368" i="4"/>
  <c r="F367" i="4"/>
  <c r="E366" i="4"/>
  <c r="D366" i="4"/>
  <c r="F366" i="4" s="1"/>
  <c r="F365" i="4"/>
  <c r="F364" i="4"/>
  <c r="F363" i="4"/>
  <c r="E362" i="4"/>
  <c r="D362" i="4"/>
  <c r="F362" i="4" s="1"/>
  <c r="E361" i="4"/>
  <c r="D361" i="4"/>
  <c r="F361" i="4" s="1"/>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8" i="4" s="1"/>
  <c r="F277" i="4"/>
  <c r="F276" i="4"/>
  <c r="F275" i="4"/>
  <c r="E274" i="4"/>
  <c r="D274" i="4"/>
  <c r="F274" i="4" s="1"/>
  <c r="E273" i="4"/>
  <c r="D269" i="1" s="1"/>
  <c r="D273" i="4"/>
  <c r="F273" i="4" s="1"/>
  <c r="F272" i="4"/>
  <c r="F271" i="4"/>
  <c r="F270" i="4"/>
  <c r="E269" i="4"/>
  <c r="D269" i="4"/>
  <c r="F269" i="4" s="1"/>
  <c r="F268" i="4"/>
  <c r="F267" i="4"/>
  <c r="F266" i="4"/>
  <c r="F265" i="4"/>
  <c r="F264" i="4"/>
  <c r="E263" i="4"/>
  <c r="D263" i="4"/>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5" i="4"/>
  <c r="F214" i="4"/>
  <c r="F213" i="4"/>
  <c r="F212" i="4"/>
  <c r="F211" i="4"/>
  <c r="F210" i="4"/>
  <c r="F209" i="4"/>
  <c r="E208" i="4"/>
  <c r="D208" i="4"/>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1" i="4"/>
  <c r="F110" i="4"/>
  <c r="F109" i="4"/>
  <c r="F108" i="4"/>
  <c r="E107" i="4"/>
  <c r="D107" i="4"/>
  <c r="F107" i="4" s="1"/>
  <c r="E106" i="4"/>
  <c r="D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4" i="1" s="1"/>
  <c r="D58" i="4"/>
  <c r="F57" i="4"/>
  <c r="F56" i="4"/>
  <c r="F55" i="4"/>
  <c r="F54" i="4"/>
  <c r="E53" i="4"/>
  <c r="D53" i="4"/>
  <c r="F53" i="4" s="1"/>
  <c r="F52" i="4"/>
  <c r="F51" i="4"/>
  <c r="E50" i="4"/>
  <c r="D50" i="4"/>
  <c r="F50" i="4" s="1"/>
  <c r="E49" i="4"/>
  <c r="D45" i="1" s="1"/>
  <c r="D49"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c r="D6" i="4"/>
  <c r="G41" i="3"/>
  <c r="B41" i="3"/>
  <c r="G40" i="3"/>
  <c r="B40" i="3"/>
  <c r="G39" i="3"/>
  <c r="B39" i="3"/>
  <c r="H38" i="3"/>
  <c r="G38" i="3"/>
  <c r="B38" i="3"/>
  <c r="G36" i="3"/>
  <c r="B36" i="3"/>
  <c r="G35" i="3"/>
  <c r="B35" i="3"/>
  <c r="G34" i="3"/>
  <c r="B34" i="3"/>
  <c r="G33" i="3"/>
  <c r="B33" i="3"/>
  <c r="G31" i="3"/>
  <c r="B31" i="3"/>
  <c r="G30" i="3"/>
  <c r="B30" i="3"/>
  <c r="I29" i="3"/>
  <c r="H29" i="3"/>
  <c r="G29" i="3"/>
  <c r="B29" i="3"/>
  <c r="H28" i="3"/>
  <c r="G28" i="3"/>
  <c r="B28" i="3"/>
  <c r="H27" i="3"/>
  <c r="G27" i="3"/>
  <c r="B27" i="3"/>
  <c r="G25" i="3"/>
  <c r="B25" i="3"/>
  <c r="H24" i="3"/>
  <c r="G24" i="3"/>
  <c r="B24" i="3"/>
  <c r="H23" i="3"/>
  <c r="G23" i="3"/>
  <c r="B23" i="3"/>
  <c r="H22" i="3"/>
  <c r="G22" i="3"/>
  <c r="B22" i="3"/>
  <c r="G20" i="3"/>
  <c r="B20" i="3"/>
  <c r="G19" i="3"/>
  <c r="B19" i="3"/>
  <c r="G18" i="3"/>
  <c r="B18" i="3"/>
  <c r="H17" i="3"/>
  <c r="G17" i="3"/>
  <c r="B17" i="3"/>
  <c r="H10" i="3" a="1"/>
  <c r="H10" i="3" s="1"/>
  <c r="L3" i="9" s="1"/>
  <c r="C1686" i="1"/>
  <c r="C1685" i="1"/>
  <c r="C1684" i="1"/>
  <c r="C1683" i="1"/>
  <c r="C1682" i="1"/>
  <c r="C1680" i="1"/>
  <c r="C1679" i="1"/>
  <c r="C1678" i="1"/>
  <c r="C1677" i="1"/>
  <c r="C1676" i="1"/>
  <c r="G1675" i="1"/>
  <c r="C1675" i="1"/>
  <c r="H1675" i="1" s="1"/>
  <c r="C1673" i="1"/>
  <c r="C1672" i="1"/>
  <c r="C1671" i="1"/>
  <c r="C1670" i="1"/>
  <c r="C1668" i="1"/>
  <c r="C1667" i="1"/>
  <c r="C1666" i="1"/>
  <c r="C1665" i="1"/>
  <c r="C1663" i="1"/>
  <c r="C1662" i="1"/>
  <c r="C1661" i="1"/>
  <c r="C1660" i="1"/>
  <c r="C1658" i="1"/>
  <c r="C1657" i="1"/>
  <c r="C1656" i="1"/>
  <c r="C1655" i="1"/>
  <c r="C1653" i="1"/>
  <c r="G1652" i="1"/>
  <c r="C1652" i="1"/>
  <c r="H1652" i="1" s="1"/>
  <c r="C1651" i="1"/>
  <c r="C1650" i="1"/>
  <c r="C1648" i="1"/>
  <c r="C1647" i="1"/>
  <c r="C1646" i="1"/>
  <c r="C1645" i="1"/>
  <c r="C1643" i="1"/>
  <c r="C1642" i="1"/>
  <c r="C1641" i="1"/>
  <c r="C1640" i="1"/>
  <c r="C1638" i="1"/>
  <c r="C1637" i="1"/>
  <c r="C1636" i="1"/>
  <c r="C1635" i="1"/>
  <c r="C1633" i="1"/>
  <c r="C1632" i="1"/>
  <c r="C1631" i="1"/>
  <c r="C1630" i="1"/>
  <c r="C1627" i="1"/>
  <c r="C1626" i="1"/>
  <c r="C1625" i="1"/>
  <c r="C1624" i="1"/>
  <c r="C1620" i="1"/>
  <c r="C1619" i="1"/>
  <c r="C1618" i="1"/>
  <c r="C1617" i="1"/>
  <c r="C1616" i="1"/>
  <c r="C1615" i="1"/>
  <c r="C1613" i="1"/>
  <c r="C1612" i="1"/>
  <c r="C1611" i="1"/>
  <c r="C1610" i="1"/>
  <c r="C1609" i="1"/>
  <c r="C1608" i="1"/>
  <c r="C1607" i="1"/>
  <c r="C1606" i="1"/>
  <c r="C1605" i="1"/>
  <c r="C1603" i="1"/>
  <c r="C1601" i="1"/>
  <c r="C1600" i="1"/>
  <c r="C1599" i="1"/>
  <c r="C1598" i="1"/>
  <c r="C1597" i="1"/>
  <c r="C1596" i="1"/>
  <c r="C1594" i="1"/>
  <c r="C1593" i="1"/>
  <c r="C1592" i="1"/>
  <c r="C1591" i="1"/>
  <c r="C1590" i="1"/>
  <c r="G1589" i="1"/>
  <c r="C1589" i="1"/>
  <c r="H1589" i="1" s="1"/>
  <c r="C1588" i="1"/>
  <c r="C1587" i="1"/>
  <c r="C1586" i="1"/>
  <c r="C1584" i="1"/>
  <c r="C1582" i="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J1541" i="1"/>
  <c r="H1541" i="1"/>
  <c r="G1541" i="1"/>
  <c r="I1541" i="1" s="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90" i="1"/>
  <c r="D1489" i="1"/>
  <c r="C1489" i="1"/>
  <c r="D1488" i="1"/>
  <c r="C1488" i="1"/>
  <c r="D1487" i="1"/>
  <c r="C1487"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C1439" i="1"/>
  <c r="D1438" i="1"/>
  <c r="C1438" i="1"/>
  <c r="D1437" i="1"/>
  <c r="C1437" i="1"/>
  <c r="D1436" i="1"/>
  <c r="C1436" i="1"/>
  <c r="C1435" i="1"/>
  <c r="D1434" i="1"/>
  <c r="C1434" i="1"/>
  <c r="D1433" i="1"/>
  <c r="C1433" i="1"/>
  <c r="D1432" i="1"/>
  <c r="C1432" i="1"/>
  <c r="D1430" i="1"/>
  <c r="C1430" i="1"/>
  <c r="D1429" i="1"/>
  <c r="C1429" i="1"/>
  <c r="D1428" i="1"/>
  <c r="C1428" i="1"/>
  <c r="D1427" i="1"/>
  <c r="C1427" i="1"/>
  <c r="D1426" i="1"/>
  <c r="C1426" i="1"/>
  <c r="D1425" i="1"/>
  <c r="C1425"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8" i="1"/>
  <c r="C1408" i="1"/>
  <c r="D1407" i="1"/>
  <c r="C1407"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H1321" i="1"/>
  <c r="G1321"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D1261" i="1"/>
  <c r="C1261" i="1"/>
  <c r="C1260" i="1"/>
  <c r="C1259"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C1182" i="1"/>
  <c r="C1181"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D1018" i="1"/>
  <c r="C1018" i="1"/>
  <c r="C1017" i="1"/>
  <c r="D1016" i="1"/>
  <c r="C1016" i="1"/>
  <c r="D1015" i="1"/>
  <c r="C1015" i="1"/>
  <c r="D1014" i="1"/>
  <c r="C1014" i="1"/>
  <c r="D1013" i="1"/>
  <c r="C1013" i="1"/>
  <c r="C1012"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G811" i="1"/>
  <c r="D811" i="1"/>
  <c r="C811" i="1"/>
  <c r="H811" i="1" s="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G695" i="1" s="1"/>
  <c r="C695" i="1"/>
  <c r="H695" i="1" s="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G675" i="1"/>
  <c r="D675" i="1"/>
  <c r="C675" i="1"/>
  <c r="H675" i="1" s="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G574" i="1"/>
  <c r="D574" i="1"/>
  <c r="C574" i="1"/>
  <c r="H574" i="1" s="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G473" i="1"/>
  <c r="D473" i="1"/>
  <c r="C473" i="1"/>
  <c r="H473" i="1" s="1"/>
  <c r="D472" i="1"/>
  <c r="C472" i="1"/>
  <c r="D471" i="1"/>
  <c r="C471" i="1"/>
  <c r="D470" i="1"/>
  <c r="C470" i="1"/>
  <c r="D469" i="1"/>
  <c r="C469" i="1"/>
  <c r="D468" i="1"/>
  <c r="C468" i="1"/>
  <c r="D467" i="1"/>
  <c r="C467" i="1"/>
  <c r="D466" i="1"/>
  <c r="C466" i="1"/>
  <c r="D465" i="1"/>
  <c r="C465" i="1"/>
  <c r="D464" i="1"/>
  <c r="C464" i="1"/>
  <c r="G463" i="1"/>
  <c r="D463" i="1"/>
  <c r="C463" i="1"/>
  <c r="H463" i="1" s="1"/>
  <c r="D462" i="1"/>
  <c r="C462" i="1"/>
  <c r="D461" i="1"/>
  <c r="C461" i="1"/>
  <c r="D460" i="1"/>
  <c r="C460" i="1"/>
  <c r="D459" i="1"/>
  <c r="C459" i="1"/>
  <c r="D458" i="1"/>
  <c r="C458" i="1"/>
  <c r="D457" i="1"/>
  <c r="C457" i="1"/>
  <c r="D456" i="1"/>
  <c r="C456" i="1"/>
  <c r="D455" i="1"/>
  <c r="C455" i="1"/>
  <c r="D454" i="1"/>
  <c r="C454" i="1"/>
  <c r="D453" i="1"/>
  <c r="C453" i="1"/>
  <c r="G452" i="1"/>
  <c r="D452" i="1"/>
  <c r="C452" i="1"/>
  <c r="H452" i="1" s="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G429" i="1"/>
  <c r="D429" i="1"/>
  <c r="C429" i="1"/>
  <c r="H429" i="1" s="1"/>
  <c r="D428" i="1"/>
  <c r="C428" i="1"/>
  <c r="D427" i="1"/>
  <c r="C427" i="1"/>
  <c r="D426" i="1"/>
  <c r="C426" i="1"/>
  <c r="D425" i="1"/>
  <c r="C425" i="1"/>
  <c r="D424" i="1"/>
  <c r="C424"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G382" i="1"/>
  <c r="D382" i="1"/>
  <c r="C382" i="1"/>
  <c r="H382" i="1" s="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G342" i="1"/>
  <c r="D342" i="1"/>
  <c r="C342" i="1"/>
  <c r="H342" i="1" s="1"/>
  <c r="D341" i="1"/>
  <c r="C341" i="1"/>
  <c r="D340" i="1"/>
  <c r="C340" i="1"/>
  <c r="D339" i="1"/>
  <c r="C339" i="1"/>
  <c r="D338" i="1"/>
  <c r="C338" i="1"/>
  <c r="D337" i="1"/>
  <c r="C337" i="1"/>
  <c r="D336" i="1"/>
  <c r="C336" i="1"/>
  <c r="D335" i="1"/>
  <c r="C335" i="1"/>
  <c r="D334" i="1"/>
  <c r="C334" i="1"/>
  <c r="D333" i="1"/>
  <c r="C333" i="1"/>
  <c r="H332" i="1"/>
  <c r="D332" i="1"/>
  <c r="C332" i="1"/>
  <c r="G332" i="1" s="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G299" i="1" s="1"/>
  <c r="C299" i="1"/>
  <c r="H299" i="1" s="1"/>
  <c r="D298" i="1"/>
  <c r="C298" i="1"/>
  <c r="D294" i="1"/>
  <c r="C294" i="1"/>
  <c r="D293" i="1"/>
  <c r="C293" i="1"/>
  <c r="D292" i="1"/>
  <c r="C292" i="1"/>
  <c r="D291" i="1"/>
  <c r="C291" i="1"/>
  <c r="D290" i="1"/>
  <c r="C290" i="1"/>
  <c r="G289" i="1"/>
  <c r="D289" i="1"/>
  <c r="C289" i="1"/>
  <c r="H289" i="1" s="1"/>
  <c r="D288" i="1"/>
  <c r="C288" i="1"/>
  <c r="D287" i="1"/>
  <c r="C287" i="1"/>
  <c r="D286" i="1"/>
  <c r="C286" i="1"/>
  <c r="D285" i="1"/>
  <c r="C285" i="1"/>
  <c r="D284" i="1"/>
  <c r="C284" i="1"/>
  <c r="D283" i="1"/>
  <c r="C283" i="1"/>
  <c r="D282" i="1"/>
  <c r="C282" i="1"/>
  <c r="D281" i="1"/>
  <c r="C281" i="1"/>
  <c r="D280" i="1"/>
  <c r="C280" i="1"/>
  <c r="C279" i="1"/>
  <c r="D278" i="1"/>
  <c r="C278" i="1"/>
  <c r="D277" i="1"/>
  <c r="C277" i="1"/>
  <c r="D276" i="1"/>
  <c r="C276" i="1"/>
  <c r="D275" i="1"/>
  <c r="C275" i="1"/>
  <c r="D274" i="1"/>
  <c r="C274" i="1"/>
  <c r="D273" i="1"/>
  <c r="C273" i="1"/>
  <c r="D272" i="1"/>
  <c r="C272" i="1"/>
  <c r="D271" i="1"/>
  <c r="C271" i="1"/>
  <c r="D270" i="1"/>
  <c r="C270" i="1"/>
  <c r="C269" i="1"/>
  <c r="D268" i="1"/>
  <c r="C268" i="1"/>
  <c r="D267" i="1"/>
  <c r="C267" i="1"/>
  <c r="D266" i="1"/>
  <c r="C266" i="1"/>
  <c r="D265" i="1"/>
  <c r="C265" i="1"/>
  <c r="D264" i="1"/>
  <c r="C264" i="1"/>
  <c r="D263" i="1"/>
  <c r="C263" i="1"/>
  <c r="D262" i="1"/>
  <c r="C262" i="1"/>
  <c r="D261" i="1"/>
  <c r="C261" i="1"/>
  <c r="D260" i="1"/>
  <c r="C260" i="1"/>
  <c r="D259" i="1"/>
  <c r="C259" i="1"/>
  <c r="D258" i="1"/>
  <c r="D257" i="1"/>
  <c r="C257" i="1"/>
  <c r="D256" i="1"/>
  <c r="C256" i="1"/>
  <c r="D255" i="1"/>
  <c r="C255" i="1"/>
  <c r="D254" i="1"/>
  <c r="C254" i="1"/>
  <c r="D253" i="1"/>
  <c r="C253" i="1"/>
  <c r="D252" i="1"/>
  <c r="C252" i="1"/>
  <c r="G251" i="1"/>
  <c r="D251" i="1"/>
  <c r="C251" i="1"/>
  <c r="H251" i="1" s="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G213" i="1" s="1"/>
  <c r="C213" i="1"/>
  <c r="H213" i="1" s="1"/>
  <c r="C212" i="1"/>
  <c r="D211" i="1"/>
  <c r="C211" i="1"/>
  <c r="D210" i="1"/>
  <c r="C210" i="1"/>
  <c r="D209" i="1"/>
  <c r="C209" i="1"/>
  <c r="D208" i="1"/>
  <c r="C208" i="1"/>
  <c r="D207" i="1"/>
  <c r="G207" i="1" s="1"/>
  <c r="C207" i="1"/>
  <c r="H207" i="1" s="1"/>
  <c r="D206" i="1"/>
  <c r="C206" i="1"/>
  <c r="D205" i="1"/>
  <c r="C205" i="1"/>
  <c r="D204" i="1"/>
  <c r="C204" i="1"/>
  <c r="D203" i="1"/>
  <c r="C203" i="1"/>
  <c r="D202" i="1"/>
  <c r="C202" i="1"/>
  <c r="D201" i="1"/>
  <c r="C201" i="1"/>
  <c r="D200" i="1"/>
  <c r="C200" i="1"/>
  <c r="D199" i="1"/>
  <c r="C199"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H184" i="1"/>
  <c r="D184" i="1"/>
  <c r="C184" i="1"/>
  <c r="G184" i="1" s="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C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G133" i="1"/>
  <c r="D133" i="1"/>
  <c r="C133" i="1"/>
  <c r="H133" i="1" s="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C78" i="1"/>
  <c r="D77" i="1"/>
  <c r="C77" i="1"/>
  <c r="D76" i="1"/>
  <c r="C76" i="1"/>
  <c r="D75" i="1"/>
  <c r="C75" i="1"/>
  <c r="D74" i="1"/>
  <c r="C74" i="1"/>
  <c r="D73" i="1"/>
  <c r="C73" i="1"/>
  <c r="D72" i="1"/>
  <c r="G72" i="1" s="1"/>
  <c r="C72" i="1"/>
  <c r="H72" i="1" s="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C54" i="1"/>
  <c r="D53" i="1"/>
  <c r="C53" i="1"/>
  <c r="D52" i="1"/>
  <c r="C52" i="1"/>
  <c r="D51" i="1"/>
  <c r="C51" i="1"/>
  <c r="D50" i="1"/>
  <c r="C50" i="1"/>
  <c r="D49" i="1"/>
  <c r="C49" i="1"/>
  <c r="D48" i="1"/>
  <c r="C48" i="1"/>
  <c r="D47" i="1"/>
  <c r="C47" i="1"/>
  <c r="D46" i="1"/>
  <c r="C46"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C4" i="1"/>
  <c r="C3" i="1"/>
  <c r="C2" i="1"/>
  <c r="F656" i="4" l="1"/>
  <c r="B233" i="9"/>
  <c r="E640" i="4"/>
  <c r="D634" i="1" s="1"/>
  <c r="F374" i="4"/>
  <c r="D368" i="1"/>
  <c r="F373" i="4"/>
  <c r="E360" i="4"/>
  <c r="E648" i="4"/>
  <c r="D642" i="1" s="1"/>
  <c r="B246" i="9"/>
  <c r="F216" i="4"/>
  <c r="D212" i="1"/>
  <c r="E202" i="4"/>
  <c r="F208" i="4"/>
  <c r="F194" i="4"/>
  <c r="F178" i="4"/>
  <c r="E164" i="4"/>
  <c r="F237" i="9"/>
  <c r="B237" i="9" s="1"/>
  <c r="F154" i="4"/>
  <c r="G24" i="9"/>
  <c r="H24" i="9"/>
  <c r="D149" i="1"/>
  <c r="F153" i="4"/>
  <c r="F112" i="4"/>
  <c r="F106" i="4"/>
  <c r="F91" i="4"/>
  <c r="D78" i="1"/>
  <c r="H78" i="1" s="1"/>
  <c r="F82" i="4"/>
  <c r="F83" i="4"/>
  <c r="E31" i="9"/>
  <c r="B31" i="9" s="1"/>
  <c r="F58" i="4"/>
  <c r="F49" i="4"/>
  <c r="F229" i="9"/>
  <c r="B229" i="9" s="1"/>
  <c r="G192" i="9"/>
  <c r="E192" i="9" s="1"/>
  <c r="B192" i="9" s="1"/>
  <c r="G176" i="9"/>
  <c r="E176" i="9" s="1"/>
  <c r="B176" i="9" s="1"/>
  <c r="F8" i="4"/>
  <c r="D4" i="1"/>
  <c r="E7" i="4"/>
  <c r="E335" i="9"/>
  <c r="B335" i="9" s="1"/>
  <c r="E307" i="9"/>
  <c r="B307" i="9" s="1"/>
  <c r="F260" i="5"/>
  <c r="E255" i="5"/>
  <c r="D1264" i="1"/>
  <c r="D1259" i="1"/>
  <c r="E251" i="5"/>
  <c r="E176" i="5" s="1"/>
  <c r="D1180" i="1" s="1"/>
  <c r="F255" i="5"/>
  <c r="E324" i="9"/>
  <c r="B324" i="9" s="1"/>
  <c r="F219" i="5"/>
  <c r="F220" i="5"/>
  <c r="D1223" i="1"/>
  <c r="H339" i="9"/>
  <c r="E339" i="9" s="1"/>
  <c r="B339" i="9" s="1"/>
  <c r="E177" i="5"/>
  <c r="E337" i="9"/>
  <c r="B337" i="9" s="1"/>
  <c r="F178" i="5"/>
  <c r="F177" i="5"/>
  <c r="H336" i="9"/>
  <c r="E336" i="9" s="1"/>
  <c r="B336" i="9" s="1"/>
  <c r="D1182" i="1"/>
  <c r="I24" i="3"/>
  <c r="D1181" i="1"/>
  <c r="E315" i="9"/>
  <c r="B315" i="9" s="1"/>
  <c r="D1074" i="1"/>
  <c r="I23" i="3"/>
  <c r="F82" i="5"/>
  <c r="F69" i="5"/>
  <c r="F56" i="5"/>
  <c r="F45" i="5"/>
  <c r="F35" i="5"/>
  <c r="F19" i="5"/>
  <c r="E12" i="5"/>
  <c r="F12" i="5" s="1"/>
  <c r="D1024" i="1"/>
  <c r="F13" i="5"/>
  <c r="F8" i="5"/>
  <c r="F274" i="5"/>
  <c r="C1278" i="1"/>
  <c r="F291" i="5"/>
  <c r="D251" i="5"/>
  <c r="E326" i="9"/>
  <c r="B326" i="9" s="1"/>
  <c r="E327" i="9"/>
  <c r="B327" i="9" s="1"/>
  <c r="E35" i="6"/>
  <c r="D1435" i="1"/>
  <c r="D1431" i="1"/>
  <c r="I28" i="3"/>
  <c r="D1402" i="1"/>
  <c r="E5" i="6"/>
  <c r="F5" i="6" s="1"/>
  <c r="E37" i="9"/>
  <c r="B37" i="9" s="1"/>
  <c r="E329" i="9"/>
  <c r="B329" i="9" s="1"/>
  <c r="E311" i="9"/>
  <c r="B311" i="9" s="1"/>
  <c r="C1604" i="1"/>
  <c r="D25" i="8"/>
  <c r="C1602" i="1" s="1"/>
  <c r="H1602" i="1" s="1"/>
  <c r="C1585" i="1"/>
  <c r="D6" i="8"/>
  <c r="C1556" i="1"/>
  <c r="D22" i="7"/>
  <c r="D5" i="7" s="1"/>
  <c r="D1556" i="1"/>
  <c r="E22" i="7"/>
  <c r="E5" i="7" s="1"/>
  <c r="G346" i="9" s="1"/>
  <c r="E346" i="9" s="1"/>
  <c r="G224" i="9"/>
  <c r="E224" i="9" s="1"/>
  <c r="B224" i="9" s="1"/>
  <c r="G174" i="9"/>
  <c r="E174" i="9" s="1"/>
  <c r="B174" i="9" s="1"/>
  <c r="F236" i="9"/>
  <c r="B236" i="9" s="1"/>
  <c r="G221" i="9"/>
  <c r="E221" i="9" s="1"/>
  <c r="B221" i="9" s="1"/>
  <c r="G216" i="9"/>
  <c r="E216" i="9" s="1"/>
  <c r="B216" i="9" s="1"/>
  <c r="G202" i="9"/>
  <c r="E202" i="9" s="1"/>
  <c r="B202" i="9" s="1"/>
  <c r="G190" i="9"/>
  <c r="E190" i="9" s="1"/>
  <c r="B190" i="9" s="1"/>
  <c r="E345" i="9"/>
  <c r="I10" i="3" s="1"/>
  <c r="B346" i="9"/>
  <c r="B300" i="9"/>
  <c r="B159" i="9"/>
  <c r="I10" i="9"/>
  <c r="I41" i="3"/>
  <c r="C1681" i="1"/>
  <c r="G1674" i="1"/>
  <c r="H1674" i="1"/>
  <c r="G1669" i="1"/>
  <c r="H1669" i="1"/>
  <c r="H1664" i="1"/>
  <c r="G1664" i="1"/>
  <c r="G1659" i="1"/>
  <c r="H1659" i="1"/>
  <c r="H1654" i="1"/>
  <c r="G1654" i="1"/>
  <c r="H1649" i="1"/>
  <c r="G1649" i="1"/>
  <c r="H1644" i="1"/>
  <c r="G1644" i="1"/>
  <c r="G1639" i="1"/>
  <c r="H1639" i="1"/>
  <c r="G1634" i="1"/>
  <c r="H1634" i="1"/>
  <c r="G1629" i="1"/>
  <c r="H1629" i="1"/>
  <c r="H1628" i="1"/>
  <c r="G1628" i="1"/>
  <c r="G1623" i="1"/>
  <c r="H1623" i="1"/>
  <c r="I40" i="3"/>
  <c r="C1622" i="1"/>
  <c r="H1614" i="1"/>
  <c r="G1614" i="1"/>
  <c r="H1604" i="1"/>
  <c r="G1604" i="1"/>
  <c r="G1602" i="1"/>
  <c r="G1595" i="1"/>
  <c r="H1595" i="1"/>
  <c r="H1585" i="1"/>
  <c r="G1585" i="1"/>
  <c r="C1583" i="1"/>
  <c r="D44" i="8"/>
  <c r="H19" i="9" s="1"/>
  <c r="E19" i="9" s="1"/>
  <c r="B19" i="9" s="1"/>
  <c r="I36" i="3"/>
  <c r="D1577" i="1"/>
  <c r="C1577" i="1"/>
  <c r="H36" i="3"/>
  <c r="G1572" i="1"/>
  <c r="H1572" i="1"/>
  <c r="I35" i="3"/>
  <c r="D1571" i="1"/>
  <c r="H35" i="3"/>
  <c r="C1571" i="1"/>
  <c r="G1563" i="1"/>
  <c r="H1563" i="1"/>
  <c r="G1556" i="1"/>
  <c r="H1556" i="1"/>
  <c r="I34" i="3"/>
  <c r="D1555" i="1"/>
  <c r="H34" i="3"/>
  <c r="C1555" i="1"/>
  <c r="H1547" i="1"/>
  <c r="G1547" i="1"/>
  <c r="J1547" i="1"/>
  <c r="G1540" i="1"/>
  <c r="H1540" i="1"/>
  <c r="G1539" i="1"/>
  <c r="H1539" i="1"/>
  <c r="I33" i="3"/>
  <c r="D1538" i="1"/>
  <c r="H33" i="3"/>
  <c r="C1538" i="1"/>
  <c r="C1526" i="1"/>
  <c r="F130" i="6"/>
  <c r="F129" i="6"/>
  <c r="C1525" i="1"/>
  <c r="F122" i="6"/>
  <c r="C1518" i="1"/>
  <c r="C1514" i="1"/>
  <c r="F118" i="6"/>
  <c r="C1511" i="1"/>
  <c r="F115" i="6"/>
  <c r="D1510" i="1"/>
  <c r="I30" i="3"/>
  <c r="F114" i="6"/>
  <c r="C1510" i="1"/>
  <c r="H30" i="3"/>
  <c r="C1503" i="1"/>
  <c r="F107" i="6"/>
  <c r="D1495" i="1"/>
  <c r="E89" i="6"/>
  <c r="F99" i="6"/>
  <c r="C1495" i="1"/>
  <c r="D89" i="6"/>
  <c r="C1490" i="1"/>
  <c r="F94" i="6"/>
  <c r="C1486" i="1"/>
  <c r="F90" i="6"/>
  <c r="F82" i="6"/>
  <c r="C1478" i="1"/>
  <c r="F75" i="6"/>
  <c r="C1471" i="1"/>
  <c r="F35" i="6"/>
  <c r="C1431" i="1"/>
  <c r="F28" i="6"/>
  <c r="C1424" i="1"/>
  <c r="F22" i="6"/>
  <c r="C1418" i="1"/>
  <c r="C1409" i="1"/>
  <c r="F13" i="6"/>
  <c r="C1406" i="1"/>
  <c r="F10" i="6"/>
  <c r="C1402" i="1"/>
  <c r="F6" i="6"/>
  <c r="C1401" i="1"/>
  <c r="F535" i="4"/>
  <c r="D640" i="4"/>
  <c r="F430" i="4"/>
  <c r="D639" i="4"/>
  <c r="D648" i="4"/>
  <c r="F427" i="4"/>
  <c r="D647" i="4"/>
  <c r="F426" i="4"/>
  <c r="F360" i="4"/>
  <c r="D418" i="4"/>
  <c r="E417" i="4"/>
  <c r="D412" i="1" s="1"/>
  <c r="D417" i="4"/>
  <c r="F308" i="4"/>
  <c r="D422" i="4"/>
  <c r="F263" i="4"/>
  <c r="D262" i="4"/>
  <c r="D160" i="1"/>
  <c r="E152" i="4"/>
  <c r="F170" i="4"/>
  <c r="D164" i="4"/>
  <c r="H1686" i="1"/>
  <c r="G1686" i="1"/>
  <c r="H1685" i="1"/>
  <c r="G1685" i="1"/>
  <c r="H1684" i="1"/>
  <c r="G1684" i="1"/>
  <c r="H1683" i="1"/>
  <c r="G1683" i="1"/>
  <c r="H1682" i="1"/>
  <c r="G1682" i="1"/>
  <c r="G1680" i="1"/>
  <c r="H1680" i="1"/>
  <c r="H1679" i="1"/>
  <c r="G1679" i="1"/>
  <c r="G1678" i="1"/>
  <c r="H1678" i="1"/>
  <c r="G1677" i="1"/>
  <c r="H1677" i="1"/>
  <c r="H1676" i="1"/>
  <c r="G1676" i="1"/>
  <c r="H1673" i="1"/>
  <c r="G1673" i="1"/>
  <c r="G1672" i="1"/>
  <c r="H1672" i="1"/>
  <c r="H1671" i="1"/>
  <c r="G1671" i="1"/>
  <c r="G1670" i="1"/>
  <c r="H1670" i="1"/>
  <c r="G1668" i="1"/>
  <c r="H1668" i="1"/>
  <c r="H1667" i="1"/>
  <c r="G1667" i="1"/>
  <c r="H1666" i="1"/>
  <c r="G1666" i="1"/>
  <c r="H1665" i="1"/>
  <c r="G1665" i="1"/>
  <c r="G1663" i="1"/>
  <c r="H1663" i="1"/>
  <c r="G1662" i="1"/>
  <c r="H1662" i="1"/>
  <c r="G1661" i="1"/>
  <c r="H1661" i="1"/>
  <c r="G1660" i="1"/>
  <c r="H1660" i="1"/>
  <c r="H1658" i="1"/>
  <c r="G1658" i="1"/>
  <c r="H1657" i="1"/>
  <c r="G1657" i="1"/>
  <c r="G1656" i="1"/>
  <c r="H1656" i="1"/>
  <c r="H1655" i="1"/>
  <c r="G1655" i="1"/>
  <c r="H1653" i="1"/>
  <c r="G1653" i="1"/>
  <c r="H1651" i="1"/>
  <c r="G1651" i="1"/>
  <c r="H1650" i="1"/>
  <c r="G1650" i="1"/>
  <c r="G1648" i="1"/>
  <c r="H1648" i="1"/>
  <c r="H1647" i="1"/>
  <c r="G1647" i="1"/>
  <c r="G1646" i="1"/>
  <c r="H1646" i="1"/>
  <c r="G1645" i="1"/>
  <c r="H1645" i="1"/>
  <c r="G1643" i="1"/>
  <c r="H1643" i="1"/>
  <c r="H1642" i="1"/>
  <c r="G1642" i="1"/>
  <c r="G1641" i="1"/>
  <c r="H1641" i="1"/>
  <c r="H1640" i="1"/>
  <c r="G1640" i="1"/>
  <c r="G1638" i="1"/>
  <c r="H1638" i="1"/>
  <c r="H1637" i="1"/>
  <c r="G1637" i="1"/>
  <c r="G1636" i="1"/>
  <c r="H1636" i="1"/>
  <c r="H1635" i="1"/>
  <c r="G1635" i="1"/>
  <c r="H1633" i="1"/>
  <c r="G1633" i="1"/>
  <c r="G1632" i="1"/>
  <c r="H1632" i="1"/>
  <c r="G1631" i="1"/>
  <c r="H1631" i="1"/>
  <c r="H1630" i="1"/>
  <c r="G1630" i="1"/>
  <c r="H1627" i="1"/>
  <c r="G1627" i="1"/>
  <c r="H1626" i="1"/>
  <c r="G1626" i="1"/>
  <c r="G1625" i="1"/>
  <c r="H1625" i="1"/>
  <c r="H1624" i="1"/>
  <c r="G1624" i="1"/>
  <c r="G1620" i="1"/>
  <c r="H1620" i="1"/>
  <c r="G1619" i="1"/>
  <c r="H1619" i="1"/>
  <c r="H1618" i="1"/>
  <c r="G1618" i="1"/>
  <c r="G1617" i="1"/>
  <c r="H1617" i="1"/>
  <c r="H1616" i="1"/>
  <c r="G1616" i="1"/>
  <c r="H1615" i="1"/>
  <c r="G1615" i="1"/>
  <c r="G1613" i="1"/>
  <c r="H1613" i="1"/>
  <c r="H1612" i="1"/>
  <c r="G1612" i="1"/>
  <c r="G1611" i="1"/>
  <c r="H1611" i="1"/>
  <c r="H1610" i="1"/>
  <c r="G1610" i="1"/>
  <c r="H1609" i="1"/>
  <c r="G1609" i="1"/>
  <c r="H1608" i="1"/>
  <c r="G1608" i="1"/>
  <c r="H1607" i="1"/>
  <c r="G1607" i="1"/>
  <c r="H1606" i="1"/>
  <c r="G1606" i="1"/>
  <c r="G1605" i="1"/>
  <c r="H1605" i="1"/>
  <c r="H1603" i="1"/>
  <c r="G1603" i="1"/>
  <c r="H1601" i="1"/>
  <c r="G1601" i="1"/>
  <c r="G1600" i="1"/>
  <c r="H1600" i="1"/>
  <c r="H1599" i="1"/>
  <c r="G1599" i="1"/>
  <c r="H1598" i="1"/>
  <c r="G1598" i="1"/>
  <c r="H1597" i="1"/>
  <c r="G1597" i="1"/>
  <c r="G1596" i="1"/>
  <c r="H1596" i="1"/>
  <c r="G1594" i="1"/>
  <c r="H1594" i="1"/>
  <c r="G1593" i="1"/>
  <c r="H1593" i="1"/>
  <c r="G1592" i="1"/>
  <c r="H1592" i="1"/>
  <c r="H1591" i="1"/>
  <c r="G1591" i="1"/>
  <c r="G1590" i="1"/>
  <c r="H1590" i="1"/>
  <c r="H1588" i="1"/>
  <c r="G1588" i="1"/>
  <c r="H1587" i="1"/>
  <c r="G1587" i="1"/>
  <c r="H1586" i="1"/>
  <c r="G1586" i="1"/>
  <c r="H1584" i="1"/>
  <c r="G1584" i="1"/>
  <c r="H1582" i="1"/>
  <c r="G1582" i="1"/>
  <c r="H1581" i="1"/>
  <c r="J1581" i="1"/>
  <c r="G1581" i="1"/>
  <c r="I1581" i="1" s="1"/>
  <c r="J1580" i="1"/>
  <c r="G1580" i="1"/>
  <c r="H1580" i="1"/>
  <c r="H1579" i="1"/>
  <c r="J1579" i="1"/>
  <c r="G1579" i="1"/>
  <c r="I1579" i="1" s="1"/>
  <c r="J1578" i="1"/>
  <c r="G1578" i="1"/>
  <c r="H1578" i="1"/>
  <c r="G1576" i="1"/>
  <c r="H1576" i="1"/>
  <c r="J1576" i="1"/>
  <c r="H1575" i="1"/>
  <c r="J1575" i="1"/>
  <c r="G1575" i="1"/>
  <c r="I1575" i="1" s="1"/>
  <c r="G1574" i="1"/>
  <c r="J1574" i="1"/>
  <c r="H1574" i="1"/>
  <c r="G1573" i="1"/>
  <c r="H1573" i="1"/>
  <c r="J1573" i="1"/>
  <c r="J1570" i="1"/>
  <c r="H1570" i="1"/>
  <c r="G1570" i="1"/>
  <c r="I1570" i="1" s="1"/>
  <c r="G1569" i="1"/>
  <c r="J1569" i="1"/>
  <c r="H1569" i="1"/>
  <c r="H1568" i="1"/>
  <c r="J1568" i="1"/>
  <c r="G1568" i="1"/>
  <c r="I1568" i="1" s="1"/>
  <c r="J1567" i="1"/>
  <c r="H1567" i="1"/>
  <c r="G1567" i="1"/>
  <c r="I1567" i="1" s="1"/>
  <c r="G1566" i="1"/>
  <c r="J1566" i="1"/>
  <c r="H1566" i="1"/>
  <c r="J1565" i="1"/>
  <c r="H1565" i="1"/>
  <c r="G1565" i="1"/>
  <c r="I1565" i="1" s="1"/>
  <c r="H1564" i="1"/>
  <c r="G1564" i="1"/>
  <c r="I1564" i="1" s="1"/>
  <c r="J1564" i="1"/>
  <c r="J1562" i="1"/>
  <c r="H1562" i="1"/>
  <c r="G1562" i="1"/>
  <c r="I1562" i="1" s="1"/>
  <c r="H1561" i="1"/>
  <c r="G1561" i="1"/>
  <c r="I1561" i="1" s="1"/>
  <c r="J1561" i="1"/>
  <c r="G1560" i="1"/>
  <c r="H1560" i="1"/>
  <c r="J1560" i="1"/>
  <c r="G1559" i="1"/>
  <c r="H1559" i="1"/>
  <c r="J1559" i="1"/>
  <c r="H1558" i="1"/>
  <c r="G1558" i="1"/>
  <c r="J1558" i="1"/>
  <c r="J1557" i="1"/>
  <c r="H1557" i="1"/>
  <c r="G1557" i="1"/>
  <c r="I1557" i="1" s="1"/>
  <c r="H1554" i="1"/>
  <c r="J1554" i="1"/>
  <c r="G1554" i="1"/>
  <c r="I1554" i="1" s="1"/>
  <c r="G1553" i="1"/>
  <c r="J1553" i="1"/>
  <c r="H1553" i="1"/>
  <c r="J1552" i="1"/>
  <c r="H1552" i="1"/>
  <c r="G1552" i="1"/>
  <c r="H1551" i="1"/>
  <c r="G1551" i="1"/>
  <c r="I1551" i="1" s="1"/>
  <c r="J1551" i="1"/>
  <c r="H1550" i="1"/>
  <c r="G1550" i="1"/>
  <c r="I1550" i="1" s="1"/>
  <c r="J1550" i="1"/>
  <c r="H1549" i="1"/>
  <c r="G1549" i="1"/>
  <c r="J1549" i="1"/>
  <c r="J1548" i="1"/>
  <c r="G1548" i="1"/>
  <c r="H1548" i="1"/>
  <c r="G1546" i="1"/>
  <c r="J1546" i="1"/>
  <c r="H1546" i="1"/>
  <c r="J1545" i="1"/>
  <c r="G1545" i="1"/>
  <c r="H1545" i="1"/>
  <c r="J1544" i="1"/>
  <c r="H1544" i="1"/>
  <c r="G1544" i="1"/>
  <c r="J1543" i="1"/>
  <c r="H1543" i="1"/>
  <c r="G1543" i="1"/>
  <c r="J1542" i="1"/>
  <c r="H1542" i="1"/>
  <c r="G1542" i="1"/>
  <c r="H1536" i="1"/>
  <c r="G1536" i="1"/>
  <c r="G1535" i="1"/>
  <c r="H1535" i="1"/>
  <c r="H1534" i="1"/>
  <c r="G1534" i="1"/>
  <c r="G1533" i="1"/>
  <c r="H1533" i="1"/>
  <c r="G1532" i="1"/>
  <c r="H1532" i="1"/>
  <c r="H1531" i="1"/>
  <c r="G1531" i="1"/>
  <c r="G1530" i="1"/>
  <c r="H1530" i="1"/>
  <c r="G1529" i="1"/>
  <c r="H1529" i="1"/>
  <c r="H1528" i="1"/>
  <c r="G1528" i="1"/>
  <c r="H1527" i="1"/>
  <c r="G1527" i="1"/>
  <c r="G1524" i="1"/>
  <c r="H1524" i="1"/>
  <c r="H1523" i="1"/>
  <c r="G1523" i="1"/>
  <c r="H1522" i="1"/>
  <c r="G1522" i="1"/>
  <c r="G1521" i="1"/>
  <c r="H1521" i="1"/>
  <c r="H1520" i="1"/>
  <c r="G1520" i="1"/>
  <c r="H1519" i="1"/>
  <c r="G1519" i="1"/>
  <c r="H1517" i="1"/>
  <c r="G1517" i="1"/>
  <c r="H1516" i="1"/>
  <c r="G1516" i="1"/>
  <c r="G1515" i="1"/>
  <c r="H1515" i="1"/>
  <c r="G1513" i="1"/>
  <c r="H1513" i="1"/>
  <c r="G1512" i="1"/>
  <c r="H1512" i="1"/>
  <c r="G1509" i="1"/>
  <c r="H1509" i="1"/>
  <c r="G1508" i="1"/>
  <c r="H1508" i="1"/>
  <c r="G1507" i="1"/>
  <c r="H1507" i="1"/>
  <c r="G1506" i="1"/>
  <c r="H1506" i="1"/>
  <c r="G1505" i="1"/>
  <c r="H1505" i="1"/>
  <c r="G1504" i="1"/>
  <c r="H1504" i="1"/>
  <c r="G1502" i="1"/>
  <c r="H1502" i="1"/>
  <c r="G1501" i="1"/>
  <c r="H1501" i="1"/>
  <c r="G1500" i="1"/>
  <c r="H1500" i="1"/>
  <c r="H1499" i="1"/>
  <c r="G1499" i="1"/>
  <c r="H1498" i="1"/>
  <c r="G1498" i="1"/>
  <c r="H1497" i="1"/>
  <c r="G1497" i="1"/>
  <c r="G1496" i="1"/>
  <c r="H1496" i="1"/>
  <c r="H1494" i="1"/>
  <c r="G1494" i="1"/>
  <c r="G1493" i="1"/>
  <c r="H1493" i="1"/>
  <c r="G1492" i="1"/>
  <c r="H1492" i="1"/>
  <c r="H1491" i="1"/>
  <c r="G1491" i="1"/>
  <c r="H1489" i="1"/>
  <c r="G1489" i="1"/>
  <c r="H1488" i="1"/>
  <c r="G1488" i="1"/>
  <c r="H1487" i="1"/>
  <c r="G1487" i="1"/>
  <c r="G1484" i="1"/>
  <c r="H1484" i="1"/>
  <c r="H1483" i="1"/>
  <c r="G1483" i="1"/>
  <c r="H1482" i="1"/>
  <c r="G1482" i="1"/>
  <c r="H1481" i="1"/>
  <c r="G1481" i="1"/>
  <c r="H1480" i="1"/>
  <c r="G1480" i="1"/>
  <c r="G1479" i="1"/>
  <c r="H1479" i="1"/>
  <c r="G1477" i="1"/>
  <c r="H1477" i="1"/>
  <c r="H1476" i="1"/>
  <c r="G1476" i="1"/>
  <c r="H1475" i="1"/>
  <c r="G1475" i="1"/>
  <c r="H1474" i="1"/>
  <c r="G1474" i="1"/>
  <c r="H1473" i="1"/>
  <c r="G1473" i="1"/>
  <c r="G1472" i="1"/>
  <c r="H1472" i="1"/>
  <c r="H1470" i="1"/>
  <c r="G1470" i="1"/>
  <c r="G1469" i="1"/>
  <c r="H1469" i="1"/>
  <c r="G1468" i="1"/>
  <c r="H1468" i="1"/>
  <c r="G1467" i="1"/>
  <c r="H1467" i="1"/>
  <c r="G1466" i="1"/>
  <c r="H1466" i="1"/>
  <c r="H1465" i="1"/>
  <c r="G1465" i="1"/>
  <c r="H1464" i="1"/>
  <c r="G1464" i="1"/>
  <c r="H1463" i="1"/>
  <c r="G1463" i="1"/>
  <c r="H1462" i="1"/>
  <c r="G1462" i="1"/>
  <c r="G1461" i="1"/>
  <c r="H1461" i="1"/>
  <c r="G1460" i="1"/>
  <c r="H1460" i="1"/>
  <c r="H1459" i="1"/>
  <c r="G1459" i="1"/>
  <c r="G1458" i="1"/>
  <c r="H1458" i="1"/>
  <c r="G1457" i="1"/>
  <c r="H1457" i="1"/>
  <c r="G1456" i="1"/>
  <c r="H1456" i="1"/>
  <c r="H1455" i="1"/>
  <c r="G1455" i="1"/>
  <c r="G1454" i="1"/>
  <c r="H1454" i="1"/>
  <c r="H1453" i="1"/>
  <c r="G1453" i="1"/>
  <c r="H1452" i="1"/>
  <c r="G1452" i="1"/>
  <c r="H1451" i="1"/>
  <c r="G1451" i="1"/>
  <c r="H1450" i="1"/>
  <c r="G1450" i="1"/>
  <c r="H1449" i="1"/>
  <c r="G1449" i="1"/>
  <c r="G1448" i="1"/>
  <c r="H1448" i="1"/>
  <c r="H1447" i="1"/>
  <c r="G1447" i="1"/>
  <c r="H1446" i="1"/>
  <c r="G1446" i="1"/>
  <c r="H1445" i="1"/>
  <c r="G1445" i="1"/>
  <c r="H1444" i="1"/>
  <c r="G1444" i="1"/>
  <c r="H1443" i="1"/>
  <c r="G1443" i="1"/>
  <c r="H1442" i="1"/>
  <c r="G1442" i="1"/>
  <c r="H1441" i="1"/>
  <c r="G1441" i="1"/>
  <c r="H1440" i="1"/>
  <c r="G1440" i="1"/>
  <c r="H1439" i="1"/>
  <c r="G1439" i="1"/>
  <c r="H1438" i="1"/>
  <c r="G1438" i="1"/>
  <c r="G1437" i="1"/>
  <c r="H1437" i="1"/>
  <c r="H1436" i="1"/>
  <c r="G1436" i="1"/>
  <c r="H1435" i="1"/>
  <c r="G1435" i="1"/>
  <c r="H1434" i="1"/>
  <c r="G1434" i="1"/>
  <c r="H1433" i="1"/>
  <c r="G1433" i="1"/>
  <c r="G1432" i="1"/>
  <c r="H1432" i="1"/>
  <c r="G1430" i="1"/>
  <c r="H1430" i="1"/>
  <c r="H1429" i="1"/>
  <c r="G1429" i="1"/>
  <c r="H1428" i="1"/>
  <c r="G1428" i="1"/>
  <c r="H1427" i="1"/>
  <c r="G1427" i="1"/>
  <c r="H1426" i="1"/>
  <c r="G1426" i="1"/>
  <c r="G1425" i="1"/>
  <c r="H1425" i="1"/>
  <c r="G1423" i="1"/>
  <c r="H1423" i="1"/>
  <c r="H1422" i="1"/>
  <c r="G1422" i="1"/>
  <c r="H1421" i="1"/>
  <c r="G1421" i="1"/>
  <c r="G1420" i="1"/>
  <c r="H1420" i="1"/>
  <c r="G1419" i="1"/>
  <c r="H1419" i="1"/>
  <c r="G1417" i="1"/>
  <c r="H1417" i="1"/>
  <c r="H1416" i="1"/>
  <c r="G1416" i="1"/>
  <c r="H1415" i="1"/>
  <c r="G1415" i="1"/>
  <c r="H1414" i="1"/>
  <c r="G1414" i="1"/>
  <c r="G1413" i="1"/>
  <c r="H1413" i="1"/>
  <c r="H1412" i="1"/>
  <c r="G1412" i="1"/>
  <c r="G1411" i="1"/>
  <c r="H1411" i="1"/>
  <c r="G1410" i="1"/>
  <c r="H1410" i="1"/>
  <c r="H1408" i="1"/>
  <c r="G1408" i="1"/>
  <c r="H1407" i="1"/>
  <c r="G1407" i="1"/>
  <c r="H1405" i="1"/>
  <c r="G1405" i="1"/>
  <c r="H1404" i="1"/>
  <c r="G1404" i="1"/>
  <c r="H1403" i="1"/>
  <c r="G1403" i="1"/>
  <c r="G1400" i="1"/>
  <c r="H1400" i="1"/>
  <c r="H1399" i="1"/>
  <c r="G1399" i="1"/>
  <c r="H1398" i="1"/>
  <c r="G1398" i="1"/>
  <c r="H1397" i="1"/>
  <c r="G1397" i="1"/>
  <c r="H1396" i="1"/>
  <c r="G1396" i="1"/>
  <c r="G1395" i="1"/>
  <c r="H1395" i="1"/>
  <c r="G1394" i="1"/>
  <c r="H1394" i="1"/>
  <c r="G1393" i="1"/>
  <c r="H1393" i="1"/>
  <c r="G1392" i="1"/>
  <c r="H1392" i="1"/>
  <c r="G1391" i="1"/>
  <c r="H1391" i="1"/>
  <c r="G1390" i="1"/>
  <c r="H1390" i="1"/>
  <c r="G1389" i="1"/>
  <c r="H1389" i="1"/>
  <c r="H1388" i="1"/>
  <c r="G1388" i="1"/>
  <c r="H1387" i="1"/>
  <c r="G1387" i="1"/>
  <c r="G1386" i="1"/>
  <c r="H1386" i="1"/>
  <c r="G1385" i="1"/>
  <c r="H1385" i="1"/>
  <c r="H1384" i="1"/>
  <c r="G1384" i="1"/>
  <c r="H1383" i="1"/>
  <c r="G1383" i="1"/>
  <c r="H1382" i="1"/>
  <c r="G1382" i="1"/>
  <c r="G1381" i="1"/>
  <c r="H1381" i="1"/>
  <c r="H1380" i="1"/>
  <c r="G1380" i="1"/>
  <c r="H1379" i="1"/>
  <c r="G1379" i="1"/>
  <c r="H1378" i="1"/>
  <c r="G1378" i="1"/>
  <c r="G1377" i="1"/>
  <c r="H1377" i="1"/>
  <c r="H1376" i="1"/>
  <c r="G1376" i="1"/>
  <c r="H1375" i="1"/>
  <c r="G1375" i="1"/>
  <c r="H1374" i="1"/>
  <c r="G1374" i="1"/>
  <c r="H1373" i="1"/>
  <c r="G1373" i="1"/>
  <c r="G1372" i="1"/>
  <c r="H1372" i="1"/>
  <c r="G1371" i="1"/>
  <c r="H1371" i="1"/>
  <c r="H1370" i="1"/>
  <c r="G1370" i="1"/>
  <c r="H1369" i="1"/>
  <c r="G1369" i="1"/>
  <c r="H1368" i="1"/>
  <c r="G1368" i="1"/>
  <c r="G1367" i="1"/>
  <c r="H1367" i="1"/>
  <c r="H1366" i="1"/>
  <c r="G1366" i="1"/>
  <c r="G1365" i="1"/>
  <c r="H1365" i="1"/>
  <c r="H1364" i="1"/>
  <c r="G1364" i="1"/>
  <c r="G1363" i="1"/>
  <c r="H1363" i="1"/>
  <c r="H1362" i="1"/>
  <c r="G1362" i="1"/>
  <c r="G1361" i="1"/>
  <c r="H1361" i="1"/>
  <c r="G1360" i="1"/>
  <c r="H1360" i="1"/>
  <c r="G1359" i="1"/>
  <c r="H1359" i="1"/>
  <c r="H1358" i="1"/>
  <c r="G1358" i="1"/>
  <c r="H1357" i="1"/>
  <c r="G1357" i="1"/>
  <c r="G1356" i="1"/>
  <c r="H1356" i="1"/>
  <c r="H1355" i="1"/>
  <c r="G1355" i="1"/>
  <c r="H1354" i="1"/>
  <c r="G1354" i="1"/>
  <c r="G1353" i="1"/>
  <c r="H1353" i="1"/>
  <c r="H1352" i="1"/>
  <c r="G1352" i="1"/>
  <c r="H1351" i="1"/>
  <c r="G1351" i="1"/>
  <c r="G1350" i="1"/>
  <c r="H1350" i="1"/>
  <c r="H1349" i="1"/>
  <c r="G1349" i="1"/>
  <c r="G1348" i="1"/>
  <c r="H1348" i="1"/>
  <c r="G1347" i="1"/>
  <c r="H1347" i="1"/>
  <c r="G1346" i="1"/>
  <c r="H1346" i="1"/>
  <c r="H1345" i="1"/>
  <c r="G1345" i="1"/>
  <c r="H1344" i="1"/>
  <c r="G1344" i="1"/>
  <c r="G1343" i="1"/>
  <c r="H1343" i="1"/>
  <c r="G1342" i="1"/>
  <c r="H1342" i="1"/>
  <c r="G1341" i="1"/>
  <c r="H1341" i="1"/>
  <c r="G1340" i="1"/>
  <c r="H1340" i="1"/>
  <c r="H1339" i="1"/>
  <c r="G1339" i="1"/>
  <c r="H1338" i="1"/>
  <c r="G1338" i="1"/>
  <c r="G1337" i="1"/>
  <c r="H1337" i="1"/>
  <c r="H1336" i="1"/>
  <c r="G1336" i="1"/>
  <c r="H1335" i="1"/>
  <c r="G1335" i="1"/>
  <c r="G1334" i="1"/>
  <c r="H1334" i="1"/>
  <c r="H1333" i="1"/>
  <c r="G1333" i="1"/>
  <c r="H1332" i="1"/>
  <c r="G1332" i="1"/>
  <c r="G1331" i="1"/>
  <c r="H1331" i="1"/>
  <c r="H1330" i="1"/>
  <c r="G1330" i="1"/>
  <c r="G1329" i="1"/>
  <c r="H1329" i="1"/>
  <c r="H1328" i="1"/>
  <c r="G1328" i="1"/>
  <c r="H1327" i="1"/>
  <c r="G1327" i="1"/>
  <c r="H1326" i="1"/>
  <c r="G1326" i="1"/>
  <c r="H1325" i="1"/>
  <c r="G1325" i="1"/>
  <c r="H1324" i="1"/>
  <c r="G1324" i="1"/>
  <c r="H1323" i="1"/>
  <c r="G1323" i="1"/>
  <c r="H1322" i="1"/>
  <c r="G1322" i="1"/>
  <c r="G1320" i="1"/>
  <c r="H1320" i="1"/>
  <c r="G1319" i="1"/>
  <c r="H1319" i="1"/>
  <c r="G1318" i="1"/>
  <c r="H1318" i="1"/>
  <c r="H1317" i="1"/>
  <c r="G1317" i="1"/>
  <c r="G1316" i="1"/>
  <c r="H1316" i="1"/>
  <c r="G1315" i="1"/>
  <c r="H1315" i="1"/>
  <c r="H1314" i="1"/>
  <c r="G1314" i="1"/>
  <c r="H1313" i="1"/>
  <c r="G1313" i="1"/>
  <c r="H1312" i="1"/>
  <c r="G1312" i="1"/>
  <c r="G1311" i="1"/>
  <c r="H1311" i="1"/>
  <c r="H1310" i="1"/>
  <c r="G1310" i="1"/>
  <c r="G1309" i="1"/>
  <c r="H1309" i="1"/>
  <c r="G1308" i="1"/>
  <c r="H1308" i="1"/>
  <c r="G1307" i="1"/>
  <c r="H1307" i="1"/>
  <c r="H1306" i="1"/>
  <c r="G1306" i="1"/>
  <c r="H1305" i="1"/>
  <c r="G1305" i="1"/>
  <c r="H1304" i="1"/>
  <c r="G1304" i="1"/>
  <c r="H1303" i="1"/>
  <c r="G1303" i="1"/>
  <c r="H1302" i="1"/>
  <c r="G1302" i="1"/>
  <c r="H1301" i="1"/>
  <c r="G1301" i="1"/>
  <c r="H1300" i="1"/>
  <c r="G1300" i="1"/>
  <c r="H1299" i="1"/>
  <c r="G1299" i="1"/>
  <c r="H1298" i="1"/>
  <c r="G1298" i="1"/>
  <c r="H1297" i="1"/>
  <c r="G1297" i="1"/>
  <c r="G1296" i="1"/>
  <c r="H1296" i="1"/>
  <c r="H1295" i="1"/>
  <c r="G1295" i="1"/>
  <c r="H1294" i="1"/>
  <c r="G1294" i="1"/>
  <c r="H1293" i="1"/>
  <c r="G1293" i="1"/>
  <c r="H1292" i="1"/>
  <c r="G1292" i="1"/>
  <c r="H1291" i="1"/>
  <c r="G1291" i="1"/>
  <c r="H1290" i="1"/>
  <c r="G1290" i="1"/>
  <c r="G1289" i="1"/>
  <c r="H1289" i="1"/>
  <c r="H1288" i="1"/>
  <c r="G1288" i="1"/>
  <c r="G1287" i="1"/>
  <c r="H1287" i="1"/>
  <c r="H1286" i="1"/>
  <c r="G1286" i="1"/>
  <c r="H1285" i="1"/>
  <c r="G1285" i="1"/>
  <c r="H1284" i="1"/>
  <c r="G1284" i="1"/>
  <c r="G1283" i="1"/>
  <c r="H1283" i="1"/>
  <c r="G1282" i="1"/>
  <c r="H1282" i="1"/>
  <c r="G1281" i="1"/>
  <c r="H1281" i="1"/>
  <c r="G1280" i="1"/>
  <c r="H1280" i="1"/>
  <c r="G1279" i="1"/>
  <c r="H1279" i="1"/>
  <c r="G1277" i="1"/>
  <c r="H1277" i="1"/>
  <c r="H1276" i="1"/>
  <c r="G1276" i="1"/>
  <c r="G1275" i="1"/>
  <c r="H1275" i="1"/>
  <c r="H1274" i="1"/>
  <c r="G1274" i="1"/>
  <c r="H1273" i="1"/>
  <c r="G1273" i="1"/>
  <c r="G1272" i="1"/>
  <c r="H1272" i="1"/>
  <c r="H1271" i="1"/>
  <c r="G1271" i="1"/>
  <c r="G1270" i="1"/>
  <c r="H1270" i="1"/>
  <c r="H1269" i="1"/>
  <c r="G1269" i="1"/>
  <c r="G1268" i="1"/>
  <c r="H1268" i="1"/>
  <c r="G1267" i="1"/>
  <c r="H1267" i="1"/>
  <c r="G1266" i="1"/>
  <c r="H1266" i="1"/>
  <c r="G1265" i="1"/>
  <c r="H1265" i="1"/>
  <c r="G1263" i="1"/>
  <c r="H1263" i="1"/>
  <c r="G1262" i="1"/>
  <c r="H1262" i="1"/>
  <c r="H1261" i="1"/>
  <c r="G1261" i="1"/>
  <c r="H1260" i="1"/>
  <c r="G1260" i="1"/>
  <c r="G1258" i="1"/>
  <c r="H1258" i="1"/>
  <c r="G1257" i="1"/>
  <c r="H1257" i="1"/>
  <c r="H1256" i="1"/>
  <c r="G1256" i="1"/>
  <c r="H1254" i="1"/>
  <c r="G1254" i="1"/>
  <c r="G1253" i="1"/>
  <c r="H1253" i="1"/>
  <c r="H1252" i="1"/>
  <c r="G1252" i="1"/>
  <c r="G1251" i="1"/>
  <c r="H1251" i="1"/>
  <c r="G1250" i="1"/>
  <c r="H1250" i="1"/>
  <c r="G1249" i="1"/>
  <c r="H1249" i="1"/>
  <c r="H1248" i="1"/>
  <c r="G1248" i="1"/>
  <c r="H1247" i="1"/>
  <c r="G1247" i="1"/>
  <c r="G1246" i="1"/>
  <c r="H1246" i="1"/>
  <c r="G1245" i="1"/>
  <c r="H1245" i="1"/>
  <c r="H1244" i="1"/>
  <c r="G1244" i="1"/>
  <c r="H1243" i="1"/>
  <c r="G1243" i="1"/>
  <c r="G1242" i="1"/>
  <c r="H1242" i="1"/>
  <c r="H1241" i="1"/>
  <c r="G1241" i="1"/>
  <c r="H1240" i="1"/>
  <c r="G1240" i="1"/>
  <c r="G1239" i="1"/>
  <c r="H1239" i="1"/>
  <c r="G1238" i="1"/>
  <c r="H1238" i="1"/>
  <c r="H1237" i="1"/>
  <c r="G1237" i="1"/>
  <c r="G1236" i="1"/>
  <c r="H1236" i="1"/>
  <c r="G1235" i="1"/>
  <c r="H1235" i="1"/>
  <c r="G1234" i="1"/>
  <c r="H1234" i="1"/>
  <c r="H1233" i="1"/>
  <c r="G1233" i="1"/>
  <c r="H1232" i="1"/>
  <c r="G1232" i="1"/>
  <c r="H1231" i="1"/>
  <c r="G1231" i="1"/>
  <c r="G1230" i="1"/>
  <c r="H1230" i="1"/>
  <c r="H1229" i="1"/>
  <c r="G1229" i="1"/>
  <c r="G1228" i="1"/>
  <c r="H1228" i="1"/>
  <c r="G1227" i="1"/>
  <c r="H1227" i="1"/>
  <c r="G1226" i="1"/>
  <c r="H1226" i="1"/>
  <c r="H1225" i="1"/>
  <c r="G1225" i="1"/>
  <c r="G1224" i="1"/>
  <c r="H1224" i="1"/>
  <c r="H1223" i="1"/>
  <c r="G1223" i="1"/>
  <c r="H1222" i="1"/>
  <c r="G1222" i="1"/>
  <c r="H1221" i="1"/>
  <c r="G1221" i="1"/>
  <c r="G1220" i="1"/>
  <c r="H1220" i="1"/>
  <c r="G1219" i="1"/>
  <c r="H1219" i="1"/>
  <c r="G1218" i="1"/>
  <c r="H1218" i="1"/>
  <c r="H1217" i="1"/>
  <c r="G1217" i="1"/>
  <c r="H1216" i="1"/>
  <c r="G1216" i="1"/>
  <c r="H1215" i="1"/>
  <c r="G1215" i="1"/>
  <c r="G1214" i="1"/>
  <c r="H1214" i="1"/>
  <c r="H1213" i="1"/>
  <c r="G1213" i="1"/>
  <c r="G1212" i="1"/>
  <c r="H1212" i="1"/>
  <c r="G1211" i="1"/>
  <c r="H1211" i="1"/>
  <c r="G1210" i="1"/>
  <c r="H1210" i="1"/>
  <c r="H1209" i="1"/>
  <c r="G1209" i="1"/>
  <c r="G1208" i="1"/>
  <c r="H1208" i="1"/>
  <c r="H1207" i="1"/>
  <c r="G1207" i="1"/>
  <c r="H1206" i="1"/>
  <c r="G1206" i="1"/>
  <c r="H1205" i="1"/>
  <c r="G1205" i="1"/>
  <c r="G1204" i="1"/>
  <c r="H1204" i="1"/>
  <c r="H1203" i="1"/>
  <c r="G1203" i="1"/>
  <c r="G1202" i="1"/>
  <c r="H1202" i="1"/>
  <c r="H1201" i="1"/>
  <c r="G1201" i="1"/>
  <c r="G1200" i="1"/>
  <c r="H1200" i="1"/>
  <c r="H1199" i="1"/>
  <c r="G1199" i="1"/>
  <c r="H1198" i="1"/>
  <c r="G1198" i="1"/>
  <c r="H1197" i="1"/>
  <c r="G1197" i="1"/>
  <c r="G1196" i="1"/>
  <c r="H1196" i="1"/>
  <c r="H1195" i="1"/>
  <c r="G1195" i="1"/>
  <c r="G1194" i="1"/>
  <c r="H1194" i="1"/>
  <c r="G1193" i="1"/>
  <c r="H1193" i="1"/>
  <c r="H1192" i="1"/>
  <c r="G1192" i="1"/>
  <c r="G1191" i="1"/>
  <c r="H1191" i="1"/>
  <c r="H1190" i="1"/>
  <c r="G1190" i="1"/>
  <c r="H1189" i="1"/>
  <c r="G1189" i="1"/>
  <c r="H1188" i="1"/>
  <c r="G1188" i="1"/>
  <c r="G1187" i="1"/>
  <c r="H1187" i="1"/>
  <c r="G1186" i="1"/>
  <c r="H1186" i="1"/>
  <c r="G1185" i="1"/>
  <c r="H1185" i="1"/>
  <c r="G1184" i="1"/>
  <c r="H1184" i="1"/>
  <c r="H1183" i="1"/>
  <c r="G1183" i="1"/>
  <c r="H1179" i="1"/>
  <c r="G1179" i="1"/>
  <c r="G1178" i="1"/>
  <c r="H1178" i="1"/>
  <c r="G1177" i="1"/>
  <c r="H1177" i="1"/>
  <c r="H1176" i="1"/>
  <c r="G1176" i="1"/>
  <c r="H1175" i="1"/>
  <c r="G1175" i="1"/>
  <c r="H1174" i="1"/>
  <c r="G1174" i="1"/>
  <c r="G1173" i="1"/>
  <c r="H1173" i="1"/>
  <c r="H1172" i="1"/>
  <c r="G1172" i="1"/>
  <c r="G1171" i="1"/>
  <c r="H1171" i="1"/>
  <c r="H1170" i="1"/>
  <c r="G1170" i="1"/>
  <c r="H1169" i="1"/>
  <c r="G1169" i="1"/>
  <c r="H1168" i="1"/>
  <c r="G1168" i="1"/>
  <c r="H1167" i="1"/>
  <c r="G1167" i="1"/>
  <c r="G1166" i="1"/>
  <c r="H1166" i="1"/>
  <c r="H1165" i="1"/>
  <c r="G1165" i="1"/>
  <c r="H1164" i="1"/>
  <c r="G1164" i="1"/>
  <c r="G1163" i="1"/>
  <c r="H1163" i="1"/>
  <c r="H1162" i="1"/>
  <c r="G1162" i="1"/>
  <c r="H1161" i="1"/>
  <c r="G1161" i="1"/>
  <c r="G1160" i="1"/>
  <c r="H1160" i="1"/>
  <c r="H1159" i="1"/>
  <c r="G1159" i="1"/>
  <c r="H1158" i="1"/>
  <c r="G1158" i="1"/>
  <c r="G1157" i="1"/>
  <c r="H1157" i="1"/>
  <c r="H1156" i="1"/>
  <c r="G1156" i="1"/>
  <c r="G1155" i="1"/>
  <c r="H1155" i="1"/>
  <c r="H1154" i="1"/>
  <c r="G1154" i="1"/>
  <c r="H1153" i="1"/>
  <c r="G1153" i="1"/>
  <c r="G1152" i="1"/>
  <c r="H1152" i="1"/>
  <c r="H1151" i="1"/>
  <c r="G1151" i="1"/>
  <c r="G1150" i="1"/>
  <c r="H1150" i="1"/>
  <c r="H1149" i="1"/>
  <c r="G1149" i="1"/>
  <c r="G1148" i="1"/>
  <c r="H1148" i="1"/>
  <c r="G1147" i="1"/>
  <c r="H1147" i="1"/>
  <c r="H1146" i="1"/>
  <c r="G1146" i="1"/>
  <c r="H1145" i="1"/>
  <c r="G1145" i="1"/>
  <c r="G1144" i="1"/>
  <c r="H1144" i="1"/>
  <c r="G1143" i="1"/>
  <c r="H1143" i="1"/>
  <c r="H1142" i="1"/>
  <c r="G1142" i="1"/>
  <c r="G1141" i="1"/>
  <c r="H1141" i="1"/>
  <c r="H1140" i="1"/>
  <c r="G1140" i="1"/>
  <c r="H1139" i="1"/>
  <c r="G1139" i="1"/>
  <c r="G1138" i="1"/>
  <c r="H1138" i="1"/>
  <c r="G1137" i="1"/>
  <c r="H1137" i="1"/>
  <c r="H1136" i="1"/>
  <c r="G1136" i="1"/>
  <c r="G1135" i="1"/>
  <c r="H1135" i="1"/>
  <c r="H1134" i="1"/>
  <c r="G1134" i="1"/>
  <c r="G1133" i="1"/>
  <c r="H1133" i="1"/>
  <c r="H1132" i="1"/>
  <c r="G1132" i="1"/>
  <c r="G1131" i="1"/>
  <c r="H1131" i="1"/>
  <c r="G1130" i="1"/>
  <c r="H1130" i="1"/>
  <c r="G1129" i="1"/>
  <c r="H1129" i="1"/>
  <c r="G1128" i="1"/>
  <c r="H1128" i="1"/>
  <c r="G1127" i="1"/>
  <c r="H1127" i="1"/>
  <c r="G1126" i="1"/>
  <c r="H1126" i="1"/>
  <c r="H1125" i="1"/>
  <c r="G1125" i="1"/>
  <c r="H1124" i="1"/>
  <c r="G1124" i="1"/>
  <c r="G1123" i="1"/>
  <c r="H1123" i="1"/>
  <c r="H1122" i="1"/>
  <c r="G1122" i="1"/>
  <c r="H1121" i="1"/>
  <c r="G1121" i="1"/>
  <c r="G1120" i="1"/>
  <c r="H1120" i="1"/>
  <c r="H1119" i="1"/>
  <c r="G1119" i="1"/>
  <c r="H1118" i="1"/>
  <c r="G1118" i="1"/>
  <c r="G1117" i="1"/>
  <c r="H1117" i="1"/>
  <c r="H1116" i="1"/>
  <c r="G1116" i="1"/>
  <c r="G1115" i="1"/>
  <c r="H1115" i="1"/>
  <c r="H1114" i="1"/>
  <c r="G1114" i="1"/>
  <c r="H1113" i="1"/>
  <c r="G1113" i="1"/>
  <c r="H1112" i="1"/>
  <c r="G1112" i="1"/>
  <c r="G1111" i="1"/>
  <c r="H1111" i="1"/>
  <c r="H1110" i="1"/>
  <c r="G1110" i="1"/>
  <c r="H1109" i="1"/>
  <c r="G1109" i="1"/>
  <c r="H1108" i="1"/>
  <c r="G1108" i="1"/>
  <c r="H1107" i="1"/>
  <c r="G1107" i="1"/>
  <c r="H1106" i="1"/>
  <c r="G1106" i="1"/>
  <c r="H1105" i="1"/>
  <c r="G1105" i="1"/>
  <c r="H1104" i="1"/>
  <c r="G1104" i="1"/>
  <c r="H1103" i="1"/>
  <c r="G1103" i="1"/>
  <c r="H1102" i="1"/>
  <c r="G1102" i="1"/>
  <c r="G1101" i="1"/>
  <c r="H1101" i="1"/>
  <c r="G1100" i="1"/>
  <c r="H1100" i="1"/>
  <c r="H1099" i="1"/>
  <c r="G1099" i="1"/>
  <c r="G1098" i="1"/>
  <c r="H1098" i="1"/>
  <c r="G1097" i="1"/>
  <c r="H1097" i="1"/>
  <c r="G1096" i="1"/>
  <c r="H1096" i="1"/>
  <c r="H1095" i="1"/>
  <c r="G1095" i="1"/>
  <c r="H1094" i="1"/>
  <c r="G1094" i="1"/>
  <c r="H1093" i="1"/>
  <c r="G1093" i="1"/>
  <c r="G1092" i="1"/>
  <c r="H1092" i="1"/>
  <c r="H1091" i="1"/>
  <c r="G1091" i="1"/>
  <c r="G1090" i="1"/>
  <c r="H1090" i="1"/>
  <c r="G1089" i="1"/>
  <c r="H1089" i="1"/>
  <c r="G1088" i="1"/>
  <c r="H1088" i="1"/>
  <c r="H1087" i="1"/>
  <c r="G1087" i="1"/>
  <c r="H1086" i="1"/>
  <c r="G1086" i="1"/>
  <c r="G1085" i="1"/>
  <c r="H1085" i="1"/>
  <c r="H1084" i="1"/>
  <c r="G1084" i="1"/>
  <c r="H1083" i="1"/>
  <c r="G1083" i="1"/>
  <c r="H1082" i="1"/>
  <c r="G1082" i="1"/>
  <c r="H1081" i="1"/>
  <c r="G1081" i="1"/>
  <c r="H1080" i="1"/>
  <c r="G1080" i="1"/>
  <c r="H1079" i="1"/>
  <c r="G1079" i="1"/>
  <c r="H1078" i="1"/>
  <c r="G1078" i="1"/>
  <c r="G1077" i="1"/>
  <c r="H1077" i="1"/>
  <c r="H1076" i="1"/>
  <c r="G1076" i="1"/>
  <c r="H1075" i="1"/>
  <c r="G1075" i="1"/>
  <c r="H1073" i="1"/>
  <c r="G1073" i="1"/>
  <c r="G1072" i="1"/>
  <c r="H1072" i="1"/>
  <c r="G1071" i="1"/>
  <c r="H1071" i="1"/>
  <c r="H1070" i="1"/>
  <c r="G1070" i="1"/>
  <c r="H1069" i="1"/>
  <c r="G1069" i="1"/>
  <c r="G1068" i="1"/>
  <c r="H1068" i="1"/>
  <c r="G1067" i="1"/>
  <c r="H1067" i="1"/>
  <c r="H1066" i="1"/>
  <c r="G1066" i="1"/>
  <c r="G1065" i="1"/>
  <c r="H1065" i="1"/>
  <c r="H1064" i="1"/>
  <c r="G1064" i="1"/>
  <c r="H1063" i="1"/>
  <c r="G1063" i="1"/>
  <c r="H1062" i="1"/>
  <c r="G1062" i="1"/>
  <c r="H1061" i="1"/>
  <c r="G1061" i="1"/>
  <c r="H1060" i="1"/>
  <c r="G1060" i="1"/>
  <c r="H1059" i="1"/>
  <c r="G1059" i="1"/>
  <c r="G1058" i="1"/>
  <c r="H1058" i="1"/>
  <c r="H1057" i="1"/>
  <c r="G1057" i="1"/>
  <c r="G1056" i="1"/>
  <c r="H1056" i="1"/>
  <c r="H1055" i="1"/>
  <c r="G1055" i="1"/>
  <c r="H1054" i="1"/>
  <c r="G1054" i="1"/>
  <c r="G1053" i="1"/>
  <c r="H1053" i="1"/>
  <c r="G1052" i="1"/>
  <c r="H1052" i="1"/>
  <c r="H1051" i="1"/>
  <c r="G1051" i="1"/>
  <c r="G1050" i="1"/>
  <c r="H1050" i="1"/>
  <c r="G1049" i="1"/>
  <c r="H1049" i="1"/>
  <c r="H1048" i="1"/>
  <c r="G1048" i="1"/>
  <c r="H1047" i="1"/>
  <c r="G1047" i="1"/>
  <c r="H1046" i="1"/>
  <c r="G1046" i="1"/>
  <c r="G1045" i="1"/>
  <c r="H1045" i="1"/>
  <c r="G1044" i="1"/>
  <c r="H1044" i="1"/>
  <c r="H1043" i="1"/>
  <c r="G1043" i="1"/>
  <c r="G1042" i="1"/>
  <c r="H1042" i="1"/>
  <c r="G1041" i="1"/>
  <c r="H1041" i="1"/>
  <c r="H1040" i="1"/>
  <c r="G1040" i="1"/>
  <c r="H1039" i="1"/>
  <c r="G1039" i="1"/>
  <c r="G1038" i="1"/>
  <c r="H1038" i="1"/>
  <c r="H1037" i="1"/>
  <c r="G1037" i="1"/>
  <c r="H1036" i="1"/>
  <c r="G1036" i="1"/>
  <c r="G1035" i="1"/>
  <c r="H1035" i="1"/>
  <c r="H1034" i="1"/>
  <c r="G1034" i="1"/>
  <c r="G1033" i="1"/>
  <c r="H1033" i="1"/>
  <c r="H1032" i="1"/>
  <c r="G1032" i="1"/>
  <c r="H1031" i="1"/>
  <c r="G1031" i="1"/>
  <c r="H1030" i="1"/>
  <c r="G1030" i="1"/>
  <c r="H1029" i="1"/>
  <c r="G1029" i="1"/>
  <c r="G1028" i="1"/>
  <c r="H1028" i="1"/>
  <c r="H1027" i="1"/>
  <c r="G1027" i="1"/>
  <c r="H1026" i="1"/>
  <c r="G1026" i="1"/>
  <c r="H1025" i="1"/>
  <c r="G1025" i="1"/>
  <c r="G1023" i="1"/>
  <c r="H1023" i="1"/>
  <c r="H1022" i="1"/>
  <c r="G1022" i="1"/>
  <c r="H1021" i="1"/>
  <c r="G1021" i="1"/>
  <c r="H1020" i="1"/>
  <c r="G1020" i="1"/>
  <c r="H1019" i="1"/>
  <c r="G1019" i="1"/>
  <c r="G1018" i="1"/>
  <c r="H1018" i="1"/>
  <c r="H1016" i="1"/>
  <c r="G1016" i="1"/>
  <c r="H1015" i="1"/>
  <c r="G1015" i="1"/>
  <c r="H1014" i="1"/>
  <c r="G1014" i="1"/>
  <c r="H1013" i="1"/>
  <c r="G1013" i="1"/>
  <c r="G1010" i="1"/>
  <c r="H1010" i="1"/>
  <c r="G1009" i="1"/>
  <c r="H1009" i="1"/>
  <c r="G1008" i="1"/>
  <c r="H1008" i="1"/>
  <c r="H1007" i="1"/>
  <c r="G1007" i="1"/>
  <c r="G1006" i="1"/>
  <c r="H1006" i="1"/>
  <c r="H1005" i="1"/>
  <c r="G1005" i="1"/>
  <c r="H1004" i="1"/>
  <c r="G1004" i="1"/>
  <c r="H1003" i="1"/>
  <c r="G1003" i="1"/>
  <c r="G1002" i="1"/>
  <c r="H1002" i="1"/>
  <c r="H1001" i="1"/>
  <c r="G1001" i="1"/>
  <c r="H1000" i="1"/>
  <c r="G1000" i="1"/>
  <c r="H999" i="1"/>
  <c r="G999" i="1"/>
  <c r="H998" i="1"/>
  <c r="G998" i="1"/>
  <c r="G997" i="1"/>
  <c r="H997" i="1"/>
  <c r="G996" i="1"/>
  <c r="H996" i="1"/>
  <c r="H995" i="1"/>
  <c r="G995" i="1"/>
  <c r="H994" i="1"/>
  <c r="G994" i="1"/>
  <c r="H993" i="1"/>
  <c r="G993" i="1"/>
  <c r="H992" i="1"/>
  <c r="G992" i="1"/>
  <c r="G991" i="1"/>
  <c r="H991" i="1"/>
  <c r="H990" i="1"/>
  <c r="G990" i="1"/>
  <c r="G989" i="1"/>
  <c r="H989" i="1"/>
  <c r="G988" i="1"/>
  <c r="H988" i="1"/>
  <c r="G987" i="1"/>
  <c r="H987" i="1"/>
  <c r="G986" i="1"/>
  <c r="H986" i="1"/>
  <c r="G985" i="1"/>
  <c r="H985" i="1"/>
  <c r="H984" i="1"/>
  <c r="G984" i="1"/>
  <c r="G983" i="1"/>
  <c r="H983" i="1"/>
  <c r="H982" i="1"/>
  <c r="G982" i="1"/>
  <c r="G981" i="1"/>
  <c r="H981" i="1"/>
  <c r="H980" i="1"/>
  <c r="G980" i="1"/>
  <c r="G979" i="1"/>
  <c r="H979" i="1"/>
  <c r="G978" i="1"/>
  <c r="H978" i="1"/>
  <c r="G977" i="1"/>
  <c r="H977" i="1"/>
  <c r="G976" i="1"/>
  <c r="H976" i="1"/>
  <c r="G975" i="1"/>
  <c r="H975" i="1"/>
  <c r="G974" i="1"/>
  <c r="H974" i="1"/>
  <c r="G973" i="1"/>
  <c r="H973" i="1"/>
  <c r="H972" i="1"/>
  <c r="G972" i="1"/>
  <c r="G971" i="1"/>
  <c r="H971" i="1"/>
  <c r="H970" i="1"/>
  <c r="G970" i="1"/>
  <c r="H969" i="1"/>
  <c r="G969" i="1"/>
  <c r="G968" i="1"/>
  <c r="H968" i="1"/>
  <c r="H967" i="1"/>
  <c r="G967" i="1"/>
  <c r="H966" i="1"/>
  <c r="G966" i="1"/>
  <c r="H965" i="1"/>
  <c r="G965" i="1"/>
  <c r="H964" i="1"/>
  <c r="G964" i="1"/>
  <c r="G963" i="1"/>
  <c r="H963" i="1"/>
  <c r="H962" i="1"/>
  <c r="G962" i="1"/>
  <c r="G961" i="1"/>
  <c r="H961" i="1"/>
  <c r="H960" i="1"/>
  <c r="G960" i="1"/>
  <c r="G959" i="1"/>
  <c r="H959" i="1"/>
  <c r="H958" i="1"/>
  <c r="G958" i="1"/>
  <c r="H957" i="1"/>
  <c r="G957" i="1"/>
  <c r="H956" i="1"/>
  <c r="G956" i="1"/>
  <c r="H955" i="1"/>
  <c r="G955" i="1"/>
  <c r="G954" i="1"/>
  <c r="H954" i="1"/>
  <c r="H953" i="1"/>
  <c r="G953" i="1"/>
  <c r="G952" i="1"/>
  <c r="H952" i="1"/>
  <c r="G951" i="1"/>
  <c r="H951" i="1"/>
  <c r="H950" i="1"/>
  <c r="G950" i="1"/>
  <c r="H949" i="1"/>
  <c r="G949" i="1"/>
  <c r="G948" i="1"/>
  <c r="H948" i="1"/>
  <c r="G947" i="1"/>
  <c r="H947" i="1"/>
  <c r="G946" i="1"/>
  <c r="H946" i="1"/>
  <c r="G945" i="1"/>
  <c r="H945" i="1"/>
  <c r="G944" i="1"/>
  <c r="H944" i="1"/>
  <c r="G943" i="1"/>
  <c r="H943" i="1"/>
  <c r="H942" i="1"/>
  <c r="G942" i="1"/>
  <c r="G941" i="1"/>
  <c r="H941" i="1"/>
  <c r="G940" i="1"/>
  <c r="H940" i="1"/>
  <c r="G939" i="1"/>
  <c r="H939" i="1"/>
  <c r="G938" i="1"/>
  <c r="H938" i="1"/>
  <c r="G937" i="1"/>
  <c r="H937" i="1"/>
  <c r="G936" i="1"/>
  <c r="H936" i="1"/>
  <c r="H935" i="1"/>
  <c r="G935" i="1"/>
  <c r="H934" i="1"/>
  <c r="G934" i="1"/>
  <c r="G933" i="1"/>
  <c r="H933" i="1"/>
  <c r="H932" i="1"/>
  <c r="G932" i="1"/>
  <c r="G931" i="1"/>
  <c r="H931" i="1"/>
  <c r="G930" i="1"/>
  <c r="H930" i="1"/>
  <c r="G929" i="1"/>
  <c r="H929" i="1"/>
  <c r="G928" i="1"/>
  <c r="H928" i="1"/>
  <c r="G927" i="1"/>
  <c r="H927" i="1"/>
  <c r="G926" i="1"/>
  <c r="H926" i="1"/>
  <c r="H925" i="1"/>
  <c r="G925" i="1"/>
  <c r="H924" i="1"/>
  <c r="G924" i="1"/>
  <c r="H923" i="1"/>
  <c r="G923" i="1"/>
  <c r="H922" i="1"/>
  <c r="G922" i="1"/>
  <c r="H921" i="1"/>
  <c r="G921" i="1"/>
  <c r="H920" i="1"/>
  <c r="G920" i="1"/>
  <c r="G919" i="1"/>
  <c r="H919" i="1"/>
  <c r="H918" i="1"/>
  <c r="G918" i="1"/>
  <c r="H917" i="1"/>
  <c r="G917" i="1"/>
  <c r="H916" i="1"/>
  <c r="G916" i="1"/>
  <c r="H915" i="1"/>
  <c r="G915" i="1"/>
  <c r="G914" i="1"/>
  <c r="H914" i="1"/>
  <c r="G913" i="1"/>
  <c r="H913" i="1"/>
  <c r="G912" i="1"/>
  <c r="H912" i="1"/>
  <c r="G911" i="1"/>
  <c r="H911" i="1"/>
  <c r="H910" i="1"/>
  <c r="G910" i="1"/>
  <c r="G909" i="1"/>
  <c r="H909" i="1"/>
  <c r="G908" i="1"/>
  <c r="H908" i="1"/>
  <c r="G907" i="1"/>
  <c r="H907" i="1"/>
  <c r="H906" i="1"/>
  <c r="G906" i="1"/>
  <c r="G905" i="1"/>
  <c r="H905" i="1"/>
  <c r="H904" i="1"/>
  <c r="G904" i="1"/>
  <c r="H903" i="1"/>
  <c r="G903" i="1"/>
  <c r="G902" i="1"/>
  <c r="H902" i="1"/>
  <c r="G901" i="1"/>
  <c r="H901" i="1"/>
  <c r="G900" i="1"/>
  <c r="H900" i="1"/>
  <c r="H899" i="1"/>
  <c r="G899" i="1"/>
  <c r="H898" i="1"/>
  <c r="G898" i="1"/>
  <c r="H897" i="1"/>
  <c r="G897" i="1"/>
  <c r="G896" i="1"/>
  <c r="H896" i="1"/>
  <c r="G895" i="1"/>
  <c r="H895" i="1"/>
  <c r="G894" i="1"/>
  <c r="H894" i="1"/>
  <c r="H893" i="1"/>
  <c r="G893" i="1"/>
  <c r="G892" i="1"/>
  <c r="H892" i="1"/>
  <c r="G891" i="1"/>
  <c r="H891" i="1"/>
  <c r="H890" i="1"/>
  <c r="G890" i="1"/>
  <c r="H889" i="1"/>
  <c r="G889" i="1"/>
  <c r="H888" i="1"/>
  <c r="G888" i="1"/>
  <c r="H887" i="1"/>
  <c r="G887" i="1"/>
  <c r="H886" i="1"/>
  <c r="G886" i="1"/>
  <c r="H885" i="1"/>
  <c r="G885" i="1"/>
  <c r="H884" i="1"/>
  <c r="G884" i="1"/>
  <c r="H883" i="1"/>
  <c r="G883" i="1"/>
  <c r="G882" i="1"/>
  <c r="H882" i="1"/>
  <c r="G881" i="1"/>
  <c r="H881" i="1"/>
  <c r="G880" i="1"/>
  <c r="H880" i="1"/>
  <c r="H879" i="1"/>
  <c r="G879" i="1"/>
  <c r="G878" i="1"/>
  <c r="H878" i="1"/>
  <c r="G877" i="1"/>
  <c r="H877" i="1"/>
  <c r="H876" i="1"/>
  <c r="G876" i="1"/>
  <c r="G875" i="1"/>
  <c r="H875" i="1"/>
  <c r="G874" i="1"/>
  <c r="H874" i="1"/>
  <c r="H873" i="1"/>
  <c r="G873" i="1"/>
  <c r="H872" i="1"/>
  <c r="G872" i="1"/>
  <c r="G871" i="1"/>
  <c r="H871" i="1"/>
  <c r="H870" i="1"/>
  <c r="G870" i="1"/>
  <c r="H869" i="1"/>
  <c r="G869" i="1"/>
  <c r="H868" i="1"/>
  <c r="G868" i="1"/>
  <c r="H867" i="1"/>
  <c r="G867" i="1"/>
  <c r="G866" i="1"/>
  <c r="H866" i="1"/>
  <c r="H865" i="1"/>
  <c r="G865" i="1"/>
  <c r="H864" i="1"/>
  <c r="G864" i="1"/>
  <c r="H863" i="1"/>
  <c r="G863" i="1"/>
  <c r="H862" i="1"/>
  <c r="G862" i="1"/>
  <c r="G861" i="1"/>
  <c r="H861" i="1"/>
  <c r="H860" i="1"/>
  <c r="G860" i="1"/>
  <c r="H859" i="1"/>
  <c r="G859" i="1"/>
  <c r="H858" i="1"/>
  <c r="G858" i="1"/>
  <c r="H857" i="1"/>
  <c r="G857" i="1"/>
  <c r="H856" i="1"/>
  <c r="G856" i="1"/>
  <c r="G855" i="1"/>
  <c r="H855" i="1"/>
  <c r="G854" i="1"/>
  <c r="H854" i="1"/>
  <c r="G853" i="1"/>
  <c r="H853" i="1"/>
  <c r="G852" i="1"/>
  <c r="H852" i="1"/>
  <c r="G851" i="1"/>
  <c r="H851" i="1"/>
  <c r="G850" i="1"/>
  <c r="H850" i="1"/>
  <c r="H849" i="1"/>
  <c r="G849" i="1"/>
  <c r="H848" i="1"/>
  <c r="G848" i="1"/>
  <c r="G847" i="1"/>
  <c r="H847" i="1"/>
  <c r="G846" i="1"/>
  <c r="H846" i="1"/>
  <c r="H845" i="1"/>
  <c r="G845" i="1"/>
  <c r="G844" i="1"/>
  <c r="H844" i="1"/>
  <c r="H843" i="1"/>
  <c r="G843" i="1"/>
  <c r="H842" i="1"/>
  <c r="G842" i="1"/>
  <c r="H841" i="1"/>
  <c r="G841" i="1"/>
  <c r="H840" i="1"/>
  <c r="G840" i="1"/>
  <c r="G839" i="1"/>
  <c r="H839" i="1"/>
  <c r="H838" i="1"/>
  <c r="G838" i="1"/>
  <c r="H837" i="1"/>
  <c r="G837" i="1"/>
  <c r="H836" i="1"/>
  <c r="G836" i="1"/>
  <c r="G835" i="1"/>
  <c r="H835" i="1"/>
  <c r="G834" i="1"/>
  <c r="H834" i="1"/>
  <c r="H833" i="1"/>
  <c r="G833" i="1"/>
  <c r="G832" i="1"/>
  <c r="H832" i="1"/>
  <c r="G831" i="1"/>
  <c r="H831" i="1"/>
  <c r="H830" i="1"/>
  <c r="G830" i="1"/>
  <c r="G829" i="1"/>
  <c r="H829" i="1"/>
  <c r="H828" i="1"/>
  <c r="G828" i="1"/>
  <c r="H827" i="1"/>
  <c r="G827" i="1"/>
  <c r="G826" i="1"/>
  <c r="H826" i="1"/>
  <c r="G825" i="1"/>
  <c r="H825" i="1"/>
  <c r="H824" i="1"/>
  <c r="G824" i="1"/>
  <c r="H823" i="1"/>
  <c r="G823" i="1"/>
  <c r="H822" i="1"/>
  <c r="G822" i="1"/>
  <c r="G821" i="1"/>
  <c r="H821" i="1"/>
  <c r="H820" i="1"/>
  <c r="G820" i="1"/>
  <c r="G819" i="1"/>
  <c r="H819" i="1"/>
  <c r="G818" i="1"/>
  <c r="H818" i="1"/>
  <c r="G817" i="1"/>
  <c r="H817" i="1"/>
  <c r="G816" i="1"/>
  <c r="H816" i="1"/>
  <c r="G815" i="1"/>
  <c r="H815" i="1"/>
  <c r="H814" i="1"/>
  <c r="G814" i="1"/>
  <c r="H813" i="1"/>
  <c r="G813" i="1"/>
  <c r="G812" i="1"/>
  <c r="H812" i="1"/>
  <c r="H810" i="1"/>
  <c r="G810" i="1"/>
  <c r="H809" i="1"/>
  <c r="G809" i="1"/>
  <c r="H808" i="1"/>
  <c r="G808" i="1"/>
  <c r="G807" i="1"/>
  <c r="H807" i="1"/>
  <c r="H806" i="1"/>
  <c r="G806" i="1"/>
  <c r="G805" i="1"/>
  <c r="H805" i="1"/>
  <c r="H804" i="1"/>
  <c r="G804" i="1"/>
  <c r="H803" i="1"/>
  <c r="G803" i="1"/>
  <c r="H802" i="1"/>
  <c r="G802" i="1"/>
  <c r="H801" i="1"/>
  <c r="G801" i="1"/>
  <c r="H800" i="1"/>
  <c r="G800" i="1"/>
  <c r="H799" i="1"/>
  <c r="G799" i="1"/>
  <c r="H798" i="1"/>
  <c r="G798" i="1"/>
  <c r="G797" i="1"/>
  <c r="H797" i="1"/>
  <c r="G796" i="1"/>
  <c r="H796" i="1"/>
  <c r="G795" i="1"/>
  <c r="H795" i="1"/>
  <c r="G794" i="1"/>
  <c r="H794" i="1"/>
  <c r="G793" i="1"/>
  <c r="H793" i="1"/>
  <c r="G792" i="1"/>
  <c r="H792" i="1"/>
  <c r="H791" i="1"/>
  <c r="G791" i="1"/>
  <c r="H790" i="1"/>
  <c r="G790" i="1"/>
  <c r="H789" i="1"/>
  <c r="G789" i="1"/>
  <c r="H788" i="1"/>
  <c r="G788" i="1"/>
  <c r="H787" i="1"/>
  <c r="G787" i="1"/>
  <c r="G786" i="1"/>
  <c r="H786" i="1"/>
  <c r="H785" i="1"/>
  <c r="G785" i="1"/>
  <c r="H784" i="1"/>
  <c r="G784" i="1"/>
  <c r="G783" i="1"/>
  <c r="H783" i="1"/>
  <c r="H782" i="1"/>
  <c r="G782" i="1"/>
  <c r="H781" i="1"/>
  <c r="G781" i="1"/>
  <c r="H780" i="1"/>
  <c r="G780" i="1"/>
  <c r="G779" i="1"/>
  <c r="H779" i="1"/>
  <c r="H778" i="1"/>
  <c r="G778" i="1"/>
  <c r="G777" i="1"/>
  <c r="H777" i="1"/>
  <c r="G776" i="1"/>
  <c r="H776" i="1"/>
  <c r="H775" i="1"/>
  <c r="G775" i="1"/>
  <c r="H774" i="1"/>
  <c r="G774" i="1"/>
  <c r="H773" i="1"/>
  <c r="G773" i="1"/>
  <c r="H772" i="1"/>
  <c r="G772" i="1"/>
  <c r="G771" i="1"/>
  <c r="H771" i="1"/>
  <c r="G770" i="1"/>
  <c r="H770" i="1"/>
  <c r="G769" i="1"/>
  <c r="H769" i="1"/>
  <c r="G768" i="1"/>
  <c r="H768" i="1"/>
  <c r="G767" i="1"/>
  <c r="H767" i="1"/>
  <c r="H766" i="1"/>
  <c r="G766" i="1"/>
  <c r="G765" i="1"/>
  <c r="H765" i="1"/>
  <c r="G764" i="1"/>
  <c r="H764" i="1"/>
  <c r="H763" i="1"/>
  <c r="G763" i="1"/>
  <c r="G762" i="1"/>
  <c r="H762" i="1"/>
  <c r="H761" i="1"/>
  <c r="G761" i="1"/>
  <c r="G760" i="1"/>
  <c r="H760" i="1"/>
  <c r="H759" i="1"/>
  <c r="G759" i="1"/>
  <c r="H758" i="1"/>
  <c r="G758" i="1"/>
  <c r="G757" i="1"/>
  <c r="H757" i="1"/>
  <c r="H756" i="1"/>
  <c r="G756" i="1"/>
  <c r="H755" i="1"/>
  <c r="G755" i="1"/>
  <c r="H754" i="1"/>
  <c r="G754" i="1"/>
  <c r="G753" i="1"/>
  <c r="H753" i="1"/>
  <c r="H752" i="1"/>
  <c r="G752" i="1"/>
  <c r="H751" i="1"/>
  <c r="G751" i="1"/>
  <c r="G750" i="1"/>
  <c r="H750" i="1"/>
  <c r="H749" i="1"/>
  <c r="G749" i="1"/>
  <c r="H748" i="1"/>
  <c r="G748" i="1"/>
  <c r="H747" i="1"/>
  <c r="G747" i="1"/>
  <c r="H746" i="1"/>
  <c r="G746" i="1"/>
  <c r="G745" i="1"/>
  <c r="H745" i="1"/>
  <c r="H744" i="1"/>
  <c r="G744" i="1"/>
  <c r="H743" i="1"/>
  <c r="G743" i="1"/>
  <c r="H742" i="1"/>
  <c r="G742" i="1"/>
  <c r="H741" i="1"/>
  <c r="G741" i="1"/>
  <c r="G740" i="1"/>
  <c r="H740" i="1"/>
  <c r="H739" i="1"/>
  <c r="G739" i="1"/>
  <c r="G738" i="1"/>
  <c r="H738" i="1"/>
  <c r="H737" i="1"/>
  <c r="G737" i="1"/>
  <c r="G736" i="1"/>
  <c r="H736" i="1"/>
  <c r="H735" i="1"/>
  <c r="G735" i="1"/>
  <c r="H734" i="1"/>
  <c r="G734" i="1"/>
  <c r="H733" i="1"/>
  <c r="G733" i="1"/>
  <c r="G732" i="1"/>
  <c r="H732" i="1"/>
  <c r="H731" i="1"/>
  <c r="G731" i="1"/>
  <c r="G730" i="1"/>
  <c r="H730" i="1"/>
  <c r="H729" i="1"/>
  <c r="G729" i="1"/>
  <c r="G728" i="1"/>
  <c r="H728" i="1"/>
  <c r="H727" i="1"/>
  <c r="G727" i="1"/>
  <c r="G726" i="1"/>
  <c r="H726" i="1"/>
  <c r="G725" i="1"/>
  <c r="H725" i="1"/>
  <c r="H724" i="1"/>
  <c r="G724" i="1"/>
  <c r="G723" i="1"/>
  <c r="H723" i="1"/>
  <c r="H722" i="1"/>
  <c r="G722" i="1"/>
  <c r="G721" i="1"/>
  <c r="H721" i="1"/>
  <c r="H720" i="1"/>
  <c r="G720" i="1"/>
  <c r="G719" i="1"/>
  <c r="H719" i="1"/>
  <c r="H718" i="1"/>
  <c r="G718" i="1"/>
  <c r="H717" i="1"/>
  <c r="G717" i="1"/>
  <c r="G716" i="1"/>
  <c r="H716" i="1"/>
  <c r="H715" i="1"/>
  <c r="G715" i="1"/>
  <c r="G714" i="1"/>
  <c r="H714" i="1"/>
  <c r="G713" i="1"/>
  <c r="H713" i="1"/>
  <c r="H712" i="1"/>
  <c r="G712" i="1"/>
  <c r="G711" i="1"/>
  <c r="H711" i="1"/>
  <c r="G710" i="1"/>
  <c r="H710" i="1"/>
  <c r="G709" i="1"/>
  <c r="H709" i="1"/>
  <c r="G708" i="1"/>
  <c r="H708" i="1"/>
  <c r="H707" i="1"/>
  <c r="G707" i="1"/>
  <c r="G706" i="1"/>
  <c r="H706" i="1"/>
  <c r="G705" i="1"/>
  <c r="H705" i="1"/>
  <c r="H704" i="1"/>
  <c r="G704" i="1"/>
  <c r="G703" i="1"/>
  <c r="H703" i="1"/>
  <c r="H702" i="1"/>
  <c r="G702" i="1"/>
  <c r="G701" i="1"/>
  <c r="H701" i="1"/>
  <c r="G700" i="1"/>
  <c r="H700" i="1"/>
  <c r="G699" i="1"/>
  <c r="H699" i="1"/>
  <c r="H698" i="1"/>
  <c r="G698" i="1"/>
  <c r="H697" i="1"/>
  <c r="G697" i="1"/>
  <c r="G696" i="1"/>
  <c r="H696" i="1"/>
  <c r="H694" i="1"/>
  <c r="G694" i="1"/>
  <c r="G693" i="1"/>
  <c r="H693" i="1"/>
  <c r="G692" i="1"/>
  <c r="H692" i="1"/>
  <c r="G691" i="1"/>
  <c r="H691" i="1"/>
  <c r="H690" i="1"/>
  <c r="G690" i="1"/>
  <c r="H689" i="1"/>
  <c r="G689" i="1"/>
  <c r="H688" i="1"/>
  <c r="G688" i="1"/>
  <c r="H687" i="1"/>
  <c r="G687" i="1"/>
  <c r="H686" i="1"/>
  <c r="G686" i="1"/>
  <c r="H685" i="1"/>
  <c r="G685" i="1"/>
  <c r="H684" i="1"/>
  <c r="G684" i="1"/>
  <c r="H683" i="1"/>
  <c r="G683" i="1"/>
  <c r="H682" i="1"/>
  <c r="G682" i="1"/>
  <c r="H681" i="1"/>
  <c r="G681" i="1"/>
  <c r="G680" i="1"/>
  <c r="H680" i="1"/>
  <c r="H679" i="1"/>
  <c r="G679" i="1"/>
  <c r="G678" i="1"/>
  <c r="H678" i="1"/>
  <c r="G677" i="1"/>
  <c r="H677" i="1"/>
  <c r="H676" i="1"/>
  <c r="G676" i="1"/>
  <c r="G674" i="1"/>
  <c r="H674" i="1"/>
  <c r="G673" i="1"/>
  <c r="H673" i="1"/>
  <c r="G672" i="1"/>
  <c r="H672" i="1"/>
  <c r="G671" i="1"/>
  <c r="H671" i="1"/>
  <c r="G670" i="1"/>
  <c r="H670" i="1"/>
  <c r="H669" i="1"/>
  <c r="G669" i="1"/>
  <c r="H668" i="1"/>
  <c r="G668" i="1"/>
  <c r="G667" i="1"/>
  <c r="H667" i="1"/>
  <c r="H666" i="1"/>
  <c r="G666" i="1"/>
  <c r="H665" i="1"/>
  <c r="G665" i="1"/>
  <c r="G664" i="1"/>
  <c r="H664" i="1"/>
  <c r="H663" i="1"/>
  <c r="G663" i="1"/>
  <c r="G662" i="1"/>
  <c r="H662" i="1"/>
  <c r="G661" i="1"/>
  <c r="H661" i="1"/>
  <c r="G660" i="1"/>
  <c r="H660" i="1"/>
  <c r="G659" i="1"/>
  <c r="H659" i="1"/>
  <c r="G658" i="1"/>
  <c r="H658" i="1"/>
  <c r="H657" i="1"/>
  <c r="G657" i="1"/>
  <c r="G656" i="1"/>
  <c r="H656" i="1"/>
  <c r="H655" i="1"/>
  <c r="G655" i="1"/>
  <c r="G654" i="1"/>
  <c r="H654" i="1"/>
  <c r="H653" i="1"/>
  <c r="G653" i="1"/>
  <c r="H652" i="1"/>
  <c r="G652" i="1"/>
  <c r="H651" i="1"/>
  <c r="G651" i="1"/>
  <c r="H650" i="1"/>
  <c r="G650" i="1"/>
  <c r="G649" i="1"/>
  <c r="H649" i="1"/>
  <c r="G648" i="1"/>
  <c r="H648" i="1"/>
  <c r="H647" i="1"/>
  <c r="G647" i="1"/>
  <c r="G646" i="1"/>
  <c r="H646" i="1"/>
  <c r="H645" i="1"/>
  <c r="G645" i="1"/>
  <c r="H636" i="1"/>
  <c r="G636" i="1"/>
  <c r="G635" i="1"/>
  <c r="H635" i="1"/>
  <c r="H632" i="1"/>
  <c r="G632" i="1"/>
  <c r="H631" i="1"/>
  <c r="G631" i="1"/>
  <c r="G630" i="1"/>
  <c r="H630" i="1"/>
  <c r="H629" i="1"/>
  <c r="G629" i="1"/>
  <c r="H628" i="1"/>
  <c r="G628" i="1"/>
  <c r="H627" i="1"/>
  <c r="G627" i="1"/>
  <c r="G626" i="1"/>
  <c r="H626" i="1"/>
  <c r="H625" i="1"/>
  <c r="G625" i="1"/>
  <c r="H624" i="1"/>
  <c r="G624" i="1"/>
  <c r="H623" i="1"/>
  <c r="G623" i="1"/>
  <c r="H622" i="1"/>
  <c r="G622" i="1"/>
  <c r="H621" i="1"/>
  <c r="G621" i="1"/>
  <c r="H620" i="1"/>
  <c r="G620" i="1"/>
  <c r="G619" i="1"/>
  <c r="H619" i="1"/>
  <c r="H618" i="1"/>
  <c r="G618" i="1"/>
  <c r="H617" i="1"/>
  <c r="G617" i="1"/>
  <c r="G616" i="1"/>
  <c r="H616" i="1"/>
  <c r="G615" i="1"/>
  <c r="H615" i="1"/>
  <c r="G614" i="1"/>
  <c r="H614" i="1"/>
  <c r="H613" i="1"/>
  <c r="G613" i="1"/>
  <c r="H612" i="1"/>
  <c r="G612" i="1"/>
  <c r="G611" i="1"/>
  <c r="H611" i="1"/>
  <c r="G610" i="1"/>
  <c r="H610" i="1"/>
  <c r="G609" i="1"/>
  <c r="H609" i="1"/>
  <c r="G608" i="1"/>
  <c r="H608" i="1"/>
  <c r="H607" i="1"/>
  <c r="G607" i="1"/>
  <c r="G606" i="1"/>
  <c r="H606" i="1"/>
  <c r="H605" i="1"/>
  <c r="G605" i="1"/>
  <c r="G604" i="1"/>
  <c r="H604" i="1"/>
  <c r="G603" i="1"/>
  <c r="H603" i="1"/>
  <c r="H602" i="1"/>
  <c r="G602" i="1"/>
  <c r="G601" i="1"/>
  <c r="H601" i="1"/>
  <c r="G600" i="1"/>
  <c r="H600" i="1"/>
  <c r="H599" i="1"/>
  <c r="G599" i="1"/>
  <c r="H598" i="1"/>
  <c r="G598" i="1"/>
  <c r="H597" i="1"/>
  <c r="G597" i="1"/>
  <c r="G596" i="1"/>
  <c r="H596" i="1"/>
  <c r="H595" i="1"/>
  <c r="G595" i="1"/>
  <c r="G594" i="1"/>
  <c r="H594" i="1"/>
  <c r="G593" i="1"/>
  <c r="H593" i="1"/>
  <c r="G592" i="1"/>
  <c r="H592" i="1"/>
  <c r="H591" i="1"/>
  <c r="G591" i="1"/>
  <c r="G590" i="1"/>
  <c r="H590" i="1"/>
  <c r="G589" i="1"/>
  <c r="H589" i="1"/>
  <c r="H588" i="1"/>
  <c r="G588" i="1"/>
  <c r="G587" i="1"/>
  <c r="H587" i="1"/>
  <c r="G586" i="1"/>
  <c r="H586" i="1"/>
  <c r="G585" i="1"/>
  <c r="H585" i="1"/>
  <c r="G584" i="1"/>
  <c r="H584" i="1"/>
  <c r="H583" i="1"/>
  <c r="G583" i="1"/>
  <c r="G582" i="1"/>
  <c r="H582" i="1"/>
  <c r="G581" i="1"/>
  <c r="H581" i="1"/>
  <c r="H580" i="1"/>
  <c r="G580" i="1"/>
  <c r="H579" i="1"/>
  <c r="G579" i="1"/>
  <c r="G578" i="1"/>
  <c r="H578" i="1"/>
  <c r="G577" i="1"/>
  <c r="H577" i="1"/>
  <c r="H576" i="1"/>
  <c r="G576" i="1"/>
  <c r="H575" i="1"/>
  <c r="G575" i="1"/>
  <c r="H573" i="1"/>
  <c r="G573" i="1"/>
  <c r="G572" i="1"/>
  <c r="H572" i="1"/>
  <c r="H571" i="1"/>
  <c r="G571" i="1"/>
  <c r="H570" i="1"/>
  <c r="G570" i="1"/>
  <c r="G569" i="1"/>
  <c r="H569" i="1"/>
  <c r="G568" i="1"/>
  <c r="H568" i="1"/>
  <c r="G567" i="1"/>
  <c r="H567" i="1"/>
  <c r="H566" i="1"/>
  <c r="G566" i="1"/>
  <c r="H565" i="1"/>
  <c r="G565" i="1"/>
  <c r="G564" i="1"/>
  <c r="H564" i="1"/>
  <c r="G563" i="1"/>
  <c r="H563" i="1"/>
  <c r="G562" i="1"/>
  <c r="H562" i="1"/>
  <c r="G561" i="1"/>
  <c r="H561" i="1"/>
  <c r="G560" i="1"/>
  <c r="H560" i="1"/>
  <c r="G559" i="1"/>
  <c r="H559" i="1"/>
  <c r="H558" i="1"/>
  <c r="G558" i="1"/>
  <c r="H557" i="1"/>
  <c r="G557" i="1"/>
  <c r="G556" i="1"/>
  <c r="H556" i="1"/>
  <c r="H555" i="1"/>
  <c r="G555" i="1"/>
  <c r="H554" i="1"/>
  <c r="G554" i="1"/>
  <c r="H553" i="1"/>
  <c r="G553" i="1"/>
  <c r="H552" i="1"/>
  <c r="G552" i="1"/>
  <c r="G551" i="1"/>
  <c r="H551" i="1"/>
  <c r="G550" i="1"/>
  <c r="H550" i="1"/>
  <c r="H549" i="1"/>
  <c r="G549" i="1"/>
  <c r="G548" i="1"/>
  <c r="H548" i="1"/>
  <c r="H547" i="1"/>
  <c r="G547" i="1"/>
  <c r="G546" i="1"/>
  <c r="H546" i="1"/>
  <c r="H545" i="1"/>
  <c r="G545" i="1"/>
  <c r="H544" i="1"/>
  <c r="G544" i="1"/>
  <c r="H543" i="1"/>
  <c r="G543" i="1"/>
  <c r="G542" i="1"/>
  <c r="H542" i="1"/>
  <c r="H541" i="1"/>
  <c r="G541" i="1"/>
  <c r="G540" i="1"/>
  <c r="H540" i="1"/>
  <c r="H539" i="1"/>
  <c r="G539" i="1"/>
  <c r="G538" i="1"/>
  <c r="H538" i="1"/>
  <c r="H537" i="1"/>
  <c r="G537" i="1"/>
  <c r="H536" i="1"/>
  <c r="G536" i="1"/>
  <c r="G535" i="1"/>
  <c r="H535" i="1"/>
  <c r="G534" i="1"/>
  <c r="H534" i="1"/>
  <c r="H533" i="1"/>
  <c r="G533" i="1"/>
  <c r="H532" i="1"/>
  <c r="G532" i="1"/>
  <c r="H531" i="1"/>
  <c r="G531" i="1"/>
  <c r="G530" i="1"/>
  <c r="H530" i="1"/>
  <c r="G529" i="1"/>
  <c r="H529" i="1"/>
  <c r="H528" i="1"/>
  <c r="G528" i="1"/>
  <c r="G527" i="1"/>
  <c r="H527" i="1"/>
  <c r="H526" i="1"/>
  <c r="G526" i="1"/>
  <c r="G525" i="1"/>
  <c r="H525" i="1"/>
  <c r="H524" i="1"/>
  <c r="G524" i="1"/>
  <c r="H523" i="1"/>
  <c r="G523" i="1"/>
  <c r="H522" i="1"/>
  <c r="G522" i="1"/>
  <c r="H521" i="1"/>
  <c r="G521" i="1"/>
  <c r="G520" i="1"/>
  <c r="H520" i="1"/>
  <c r="H519" i="1"/>
  <c r="G519" i="1"/>
  <c r="H518" i="1"/>
  <c r="G518" i="1"/>
  <c r="H517" i="1"/>
  <c r="G517" i="1"/>
  <c r="H516" i="1"/>
  <c r="G516" i="1"/>
  <c r="G515" i="1"/>
  <c r="H515" i="1"/>
  <c r="H514" i="1"/>
  <c r="G514" i="1"/>
  <c r="G513" i="1"/>
  <c r="H513" i="1"/>
  <c r="G512" i="1"/>
  <c r="H512" i="1"/>
  <c r="G511" i="1"/>
  <c r="H511" i="1"/>
  <c r="H510" i="1"/>
  <c r="G510" i="1"/>
  <c r="G509" i="1"/>
  <c r="H509" i="1"/>
  <c r="G508" i="1"/>
  <c r="H508" i="1"/>
  <c r="H507" i="1"/>
  <c r="G507" i="1"/>
  <c r="H506" i="1"/>
  <c r="G506" i="1"/>
  <c r="G505" i="1"/>
  <c r="H505" i="1"/>
  <c r="G504" i="1"/>
  <c r="H504" i="1"/>
  <c r="H503" i="1"/>
  <c r="G503" i="1"/>
  <c r="G502" i="1"/>
  <c r="H502" i="1"/>
  <c r="G501" i="1"/>
  <c r="H501" i="1"/>
  <c r="H500" i="1"/>
  <c r="G500" i="1"/>
  <c r="H499" i="1"/>
  <c r="G499" i="1"/>
  <c r="G498" i="1"/>
  <c r="H498" i="1"/>
  <c r="G497" i="1"/>
  <c r="H497" i="1"/>
  <c r="H496" i="1"/>
  <c r="G496" i="1"/>
  <c r="H495" i="1"/>
  <c r="G495" i="1"/>
  <c r="H494" i="1"/>
  <c r="G494" i="1"/>
  <c r="H493" i="1"/>
  <c r="G493" i="1"/>
  <c r="G492" i="1"/>
  <c r="H492" i="1"/>
  <c r="G491" i="1"/>
  <c r="H491" i="1"/>
  <c r="G490" i="1"/>
  <c r="H490" i="1"/>
  <c r="G489" i="1"/>
  <c r="H489" i="1"/>
  <c r="H488" i="1"/>
  <c r="G488" i="1"/>
  <c r="H487" i="1"/>
  <c r="G487" i="1"/>
  <c r="G486" i="1"/>
  <c r="H486" i="1"/>
  <c r="G485" i="1"/>
  <c r="H485" i="1"/>
  <c r="H484" i="1"/>
  <c r="G484" i="1"/>
  <c r="G483" i="1"/>
  <c r="H483" i="1"/>
  <c r="H482" i="1"/>
  <c r="G482" i="1"/>
  <c r="G481" i="1"/>
  <c r="H481" i="1"/>
  <c r="H480" i="1"/>
  <c r="G480" i="1"/>
  <c r="G479" i="1"/>
  <c r="H479" i="1"/>
  <c r="H478" i="1"/>
  <c r="G478" i="1"/>
  <c r="H477" i="1"/>
  <c r="G477" i="1"/>
  <c r="H476" i="1"/>
  <c r="G476" i="1"/>
  <c r="H475" i="1"/>
  <c r="G475" i="1"/>
  <c r="H474" i="1"/>
  <c r="G474" i="1"/>
  <c r="H472" i="1"/>
  <c r="G472" i="1"/>
  <c r="G471" i="1"/>
  <c r="H471" i="1"/>
  <c r="G470" i="1"/>
  <c r="H470" i="1"/>
  <c r="G469" i="1"/>
  <c r="H469" i="1"/>
  <c r="H468" i="1"/>
  <c r="G468" i="1"/>
  <c r="G467" i="1"/>
  <c r="H467" i="1"/>
  <c r="G466" i="1"/>
  <c r="H466" i="1"/>
  <c r="H465" i="1"/>
  <c r="G465" i="1"/>
  <c r="G464" i="1"/>
  <c r="H464" i="1"/>
  <c r="G462" i="1"/>
  <c r="H462" i="1"/>
  <c r="H461" i="1"/>
  <c r="G461" i="1"/>
  <c r="H460" i="1"/>
  <c r="G460" i="1"/>
  <c r="H459" i="1"/>
  <c r="G459" i="1"/>
  <c r="H458" i="1"/>
  <c r="G458" i="1"/>
  <c r="G457" i="1"/>
  <c r="H457" i="1"/>
  <c r="G456" i="1"/>
  <c r="H456" i="1"/>
  <c r="G455" i="1"/>
  <c r="H455" i="1"/>
  <c r="G454" i="1"/>
  <c r="H454" i="1"/>
  <c r="G453" i="1"/>
  <c r="H453" i="1"/>
  <c r="H451" i="1"/>
  <c r="G451" i="1"/>
  <c r="H450" i="1"/>
  <c r="G450" i="1"/>
  <c r="H449" i="1"/>
  <c r="G449" i="1"/>
  <c r="H448" i="1"/>
  <c r="G448" i="1"/>
  <c r="G447" i="1"/>
  <c r="H447" i="1"/>
  <c r="H446" i="1"/>
  <c r="G446" i="1"/>
  <c r="H445" i="1"/>
  <c r="G445" i="1"/>
  <c r="G444" i="1"/>
  <c r="H444" i="1"/>
  <c r="H443" i="1"/>
  <c r="G443" i="1"/>
  <c r="H442" i="1"/>
  <c r="G442" i="1"/>
  <c r="H441" i="1"/>
  <c r="G441" i="1"/>
  <c r="H440" i="1"/>
  <c r="G440" i="1"/>
  <c r="H439" i="1"/>
  <c r="G439" i="1"/>
  <c r="H438" i="1"/>
  <c r="G438" i="1"/>
  <c r="H437" i="1"/>
  <c r="G437" i="1"/>
  <c r="H436" i="1"/>
  <c r="G436" i="1"/>
  <c r="H435" i="1"/>
  <c r="G435" i="1"/>
  <c r="H434" i="1"/>
  <c r="G434" i="1"/>
  <c r="G433" i="1"/>
  <c r="H433" i="1"/>
  <c r="G432" i="1"/>
  <c r="H432" i="1"/>
  <c r="G431" i="1"/>
  <c r="H431" i="1"/>
  <c r="H430" i="1"/>
  <c r="G430" i="1"/>
  <c r="G428" i="1"/>
  <c r="H428" i="1"/>
  <c r="G427" i="1"/>
  <c r="H427" i="1"/>
  <c r="G426" i="1"/>
  <c r="H426" i="1"/>
  <c r="G425" i="1"/>
  <c r="H425" i="1"/>
  <c r="G424" i="1"/>
  <c r="H424" i="1"/>
  <c r="H423" i="1"/>
  <c r="G423" i="1"/>
  <c r="H422" i="1"/>
  <c r="G422" i="1"/>
  <c r="H421" i="1"/>
  <c r="G421" i="1"/>
  <c r="H416" i="1"/>
  <c r="G416" i="1"/>
  <c r="G415" i="1"/>
  <c r="H415" i="1"/>
  <c r="G414" i="1"/>
  <c r="H414" i="1"/>
  <c r="G411" i="1"/>
  <c r="H411" i="1"/>
  <c r="H410" i="1"/>
  <c r="G410" i="1"/>
  <c r="H409" i="1"/>
  <c r="G409" i="1"/>
  <c r="H408" i="1"/>
  <c r="G408" i="1"/>
  <c r="H407" i="1"/>
  <c r="G407" i="1"/>
  <c r="G406" i="1"/>
  <c r="H406" i="1"/>
  <c r="G405" i="1"/>
  <c r="H405" i="1"/>
  <c r="H404" i="1"/>
  <c r="G404" i="1"/>
  <c r="G403" i="1"/>
  <c r="H403" i="1"/>
  <c r="G402" i="1"/>
  <c r="H402" i="1"/>
  <c r="G401" i="1"/>
  <c r="H401" i="1"/>
  <c r="G400" i="1"/>
  <c r="H400" i="1"/>
  <c r="G399" i="1"/>
  <c r="H399" i="1"/>
  <c r="H398" i="1"/>
  <c r="G398" i="1"/>
  <c r="H397" i="1"/>
  <c r="G397" i="1"/>
  <c r="H396" i="1"/>
  <c r="G396" i="1"/>
  <c r="H395" i="1"/>
  <c r="G395" i="1"/>
  <c r="G394" i="1"/>
  <c r="H394" i="1"/>
  <c r="H393" i="1"/>
  <c r="G393" i="1"/>
  <c r="G392" i="1"/>
  <c r="H392" i="1"/>
  <c r="G391" i="1"/>
  <c r="H391" i="1"/>
  <c r="H390" i="1"/>
  <c r="G390" i="1"/>
  <c r="G389" i="1"/>
  <c r="H389" i="1"/>
  <c r="G388" i="1"/>
  <c r="H388" i="1"/>
  <c r="G387" i="1"/>
  <c r="H387" i="1"/>
  <c r="G386" i="1"/>
  <c r="H386" i="1"/>
  <c r="G385" i="1"/>
  <c r="H385" i="1"/>
  <c r="H384" i="1"/>
  <c r="G384" i="1"/>
  <c r="G383" i="1"/>
  <c r="H383" i="1"/>
  <c r="G381" i="1"/>
  <c r="H381" i="1"/>
  <c r="H380" i="1"/>
  <c r="G380" i="1"/>
  <c r="H379" i="1"/>
  <c r="G379" i="1"/>
  <c r="G378" i="1"/>
  <c r="H378" i="1"/>
  <c r="H377" i="1"/>
  <c r="G377" i="1"/>
  <c r="G376" i="1"/>
  <c r="H376" i="1"/>
  <c r="G375" i="1"/>
  <c r="H375" i="1"/>
  <c r="G374" i="1"/>
  <c r="H374" i="1"/>
  <c r="G373" i="1"/>
  <c r="H373" i="1"/>
  <c r="G372" i="1"/>
  <c r="H372" i="1"/>
  <c r="G371" i="1"/>
  <c r="H371" i="1"/>
  <c r="G370" i="1"/>
  <c r="H370" i="1"/>
  <c r="H369" i="1"/>
  <c r="G369" i="1"/>
  <c r="H367" i="1"/>
  <c r="G367" i="1"/>
  <c r="H366" i="1"/>
  <c r="G366" i="1"/>
  <c r="H365" i="1"/>
  <c r="G365" i="1"/>
  <c r="H364" i="1"/>
  <c r="G364" i="1"/>
  <c r="H363" i="1"/>
  <c r="G363" i="1"/>
  <c r="G362" i="1"/>
  <c r="H362" i="1"/>
  <c r="H361" i="1"/>
  <c r="G361" i="1"/>
  <c r="G360" i="1"/>
  <c r="H360" i="1"/>
  <c r="H359" i="1"/>
  <c r="G359" i="1"/>
  <c r="H358" i="1"/>
  <c r="G358" i="1"/>
  <c r="G357" i="1"/>
  <c r="H357" i="1"/>
  <c r="G356" i="1"/>
  <c r="H356" i="1"/>
  <c r="G354" i="1"/>
  <c r="H354" i="1"/>
  <c r="H353" i="1"/>
  <c r="G353" i="1"/>
  <c r="G352" i="1"/>
  <c r="H352" i="1"/>
  <c r="G351" i="1"/>
  <c r="H351" i="1"/>
  <c r="H350" i="1"/>
  <c r="G350" i="1"/>
  <c r="H349" i="1"/>
  <c r="G349" i="1"/>
  <c r="G348" i="1"/>
  <c r="H348" i="1"/>
  <c r="G347" i="1"/>
  <c r="H347" i="1"/>
  <c r="G346" i="1"/>
  <c r="H346" i="1"/>
  <c r="G345" i="1"/>
  <c r="H345" i="1"/>
  <c r="G344" i="1"/>
  <c r="H344" i="1"/>
  <c r="G343" i="1"/>
  <c r="H343" i="1"/>
  <c r="H341" i="1"/>
  <c r="G341" i="1"/>
  <c r="H340" i="1"/>
  <c r="G340" i="1"/>
  <c r="H339" i="1"/>
  <c r="G339" i="1"/>
  <c r="G338" i="1"/>
  <c r="H338" i="1"/>
  <c r="G337" i="1"/>
  <c r="H337" i="1"/>
  <c r="G336" i="1"/>
  <c r="H336" i="1"/>
  <c r="H335" i="1"/>
  <c r="G335" i="1"/>
  <c r="G334" i="1"/>
  <c r="H334" i="1"/>
  <c r="H333" i="1"/>
  <c r="G333" i="1"/>
  <c r="H331" i="1"/>
  <c r="G331" i="1"/>
  <c r="G330" i="1"/>
  <c r="H330" i="1"/>
  <c r="H329" i="1"/>
  <c r="G329" i="1"/>
  <c r="G328" i="1"/>
  <c r="H328" i="1"/>
  <c r="G327" i="1"/>
  <c r="H327" i="1"/>
  <c r="G326" i="1"/>
  <c r="H326" i="1"/>
  <c r="H325" i="1"/>
  <c r="G325" i="1"/>
  <c r="H324" i="1"/>
  <c r="G324" i="1"/>
  <c r="H323" i="1"/>
  <c r="G323" i="1"/>
  <c r="G322" i="1"/>
  <c r="H322" i="1"/>
  <c r="H321" i="1"/>
  <c r="G321" i="1"/>
  <c r="H320" i="1"/>
  <c r="G320" i="1"/>
  <c r="H319" i="1"/>
  <c r="G319" i="1"/>
  <c r="G318" i="1"/>
  <c r="H318" i="1"/>
  <c r="G317" i="1"/>
  <c r="H317" i="1"/>
  <c r="G316" i="1"/>
  <c r="H316" i="1"/>
  <c r="G315" i="1"/>
  <c r="H315" i="1"/>
  <c r="G314" i="1"/>
  <c r="H314" i="1"/>
  <c r="G313" i="1"/>
  <c r="H313" i="1"/>
  <c r="H312" i="1"/>
  <c r="G312" i="1"/>
  <c r="H311" i="1"/>
  <c r="G311" i="1"/>
  <c r="H310" i="1"/>
  <c r="G310" i="1"/>
  <c r="G309" i="1"/>
  <c r="H309" i="1"/>
  <c r="G308" i="1"/>
  <c r="H308" i="1"/>
  <c r="H307" i="1"/>
  <c r="G307" i="1"/>
  <c r="H306" i="1"/>
  <c r="G306" i="1"/>
  <c r="G305" i="1"/>
  <c r="H305" i="1"/>
  <c r="H304" i="1"/>
  <c r="G304" i="1"/>
  <c r="G303" i="1"/>
  <c r="H303" i="1"/>
  <c r="G302" i="1"/>
  <c r="H302" i="1"/>
  <c r="G301" i="1"/>
  <c r="H301" i="1"/>
  <c r="H300" i="1"/>
  <c r="G300" i="1"/>
  <c r="G298" i="1"/>
  <c r="H298" i="1"/>
  <c r="H294" i="1"/>
  <c r="G294" i="1"/>
  <c r="H293" i="1"/>
  <c r="G293" i="1"/>
  <c r="G292" i="1"/>
  <c r="H292" i="1"/>
  <c r="G291" i="1"/>
  <c r="H291" i="1"/>
  <c r="H290" i="1"/>
  <c r="G290" i="1"/>
  <c r="H288" i="1"/>
  <c r="G288" i="1"/>
  <c r="H287" i="1"/>
  <c r="G287" i="1"/>
  <c r="H286" i="1"/>
  <c r="G286" i="1"/>
  <c r="H285" i="1"/>
  <c r="G285" i="1"/>
  <c r="H284" i="1"/>
  <c r="G284" i="1"/>
  <c r="H283" i="1"/>
  <c r="G283" i="1"/>
  <c r="G282" i="1"/>
  <c r="H282" i="1"/>
  <c r="G281" i="1"/>
  <c r="H281" i="1"/>
  <c r="H280" i="1"/>
  <c r="G280" i="1"/>
  <c r="H279" i="1"/>
  <c r="G279" i="1"/>
  <c r="G278" i="1"/>
  <c r="H278" i="1"/>
  <c r="G277" i="1"/>
  <c r="H277" i="1"/>
  <c r="G276" i="1"/>
  <c r="H276" i="1"/>
  <c r="H275" i="1"/>
  <c r="G275" i="1"/>
  <c r="H274" i="1"/>
  <c r="G274" i="1"/>
  <c r="H273" i="1"/>
  <c r="G273" i="1"/>
  <c r="G272" i="1"/>
  <c r="H272" i="1"/>
  <c r="G271" i="1"/>
  <c r="H271" i="1"/>
  <c r="H270" i="1"/>
  <c r="G270" i="1"/>
  <c r="G269" i="1"/>
  <c r="H269" i="1"/>
  <c r="H268" i="1"/>
  <c r="G268" i="1"/>
  <c r="H267" i="1"/>
  <c r="G267" i="1"/>
  <c r="G266" i="1"/>
  <c r="H266" i="1"/>
  <c r="H265" i="1"/>
  <c r="G265" i="1"/>
  <c r="H264" i="1"/>
  <c r="G264" i="1"/>
  <c r="H263" i="1"/>
  <c r="G263" i="1"/>
  <c r="H262" i="1"/>
  <c r="G262" i="1"/>
  <c r="H261" i="1"/>
  <c r="G261" i="1"/>
  <c r="H260" i="1"/>
  <c r="G260" i="1"/>
  <c r="G259" i="1"/>
  <c r="H259" i="1"/>
  <c r="G257" i="1"/>
  <c r="H257" i="1"/>
  <c r="G256" i="1"/>
  <c r="H256" i="1"/>
  <c r="H255" i="1"/>
  <c r="G255" i="1"/>
  <c r="G254" i="1"/>
  <c r="H254" i="1"/>
  <c r="H253" i="1"/>
  <c r="G253" i="1"/>
  <c r="H252" i="1"/>
  <c r="G252" i="1"/>
  <c r="H250" i="1"/>
  <c r="G250" i="1"/>
  <c r="H249" i="1"/>
  <c r="G249" i="1"/>
  <c r="G248" i="1"/>
  <c r="H248" i="1"/>
  <c r="H247" i="1"/>
  <c r="G247" i="1"/>
  <c r="G246" i="1"/>
  <c r="H246" i="1"/>
  <c r="G245" i="1"/>
  <c r="H245" i="1"/>
  <c r="H244" i="1"/>
  <c r="G244" i="1"/>
  <c r="G243" i="1"/>
  <c r="H243" i="1"/>
  <c r="H242" i="1"/>
  <c r="G242" i="1"/>
  <c r="G241" i="1"/>
  <c r="H241" i="1"/>
  <c r="H240" i="1"/>
  <c r="G240" i="1"/>
  <c r="H239" i="1"/>
  <c r="G239" i="1"/>
  <c r="G238" i="1"/>
  <c r="H238" i="1"/>
  <c r="G237" i="1"/>
  <c r="H237" i="1"/>
  <c r="G236" i="1"/>
  <c r="H236" i="1"/>
  <c r="G235" i="1"/>
  <c r="H235" i="1"/>
  <c r="G234" i="1"/>
  <c r="H234" i="1"/>
  <c r="G233" i="1"/>
  <c r="H233" i="1"/>
  <c r="G232" i="1"/>
  <c r="H232" i="1"/>
  <c r="G231" i="1"/>
  <c r="H231" i="1"/>
  <c r="H230" i="1"/>
  <c r="G230" i="1"/>
  <c r="G229" i="1"/>
  <c r="H229" i="1"/>
  <c r="H228" i="1"/>
  <c r="G228" i="1"/>
  <c r="H227" i="1"/>
  <c r="G227" i="1"/>
  <c r="H226" i="1"/>
  <c r="G226" i="1"/>
  <c r="G225" i="1"/>
  <c r="H225" i="1"/>
  <c r="G224" i="1"/>
  <c r="H224" i="1"/>
  <c r="H223" i="1"/>
  <c r="G223" i="1"/>
  <c r="G222" i="1"/>
  <c r="H222" i="1"/>
  <c r="H221" i="1"/>
  <c r="G221" i="1"/>
  <c r="G220" i="1"/>
  <c r="H220" i="1"/>
  <c r="G219" i="1"/>
  <c r="H219" i="1"/>
  <c r="H218" i="1"/>
  <c r="G218" i="1"/>
  <c r="G217" i="1"/>
  <c r="H217" i="1"/>
  <c r="H216" i="1"/>
  <c r="G216" i="1"/>
  <c r="G215" i="1"/>
  <c r="H215" i="1"/>
  <c r="G214" i="1"/>
  <c r="H214" i="1"/>
  <c r="G211" i="1"/>
  <c r="H211" i="1"/>
  <c r="H210" i="1"/>
  <c r="G210" i="1"/>
  <c r="G209" i="1"/>
  <c r="H209" i="1"/>
  <c r="G208" i="1"/>
  <c r="H208" i="1"/>
  <c r="H206" i="1"/>
  <c r="G206" i="1"/>
  <c r="G205" i="1"/>
  <c r="H205" i="1"/>
  <c r="H204" i="1"/>
  <c r="G204" i="1"/>
  <c r="G203" i="1"/>
  <c r="H203" i="1"/>
  <c r="G202" i="1"/>
  <c r="H202" i="1"/>
  <c r="G201" i="1"/>
  <c r="H201" i="1"/>
  <c r="G200" i="1"/>
  <c r="H200" i="1"/>
  <c r="G199" i="1"/>
  <c r="H199" i="1"/>
  <c r="G197" i="1"/>
  <c r="H197" i="1"/>
  <c r="H196" i="1"/>
  <c r="G196" i="1"/>
  <c r="H195" i="1"/>
  <c r="G195" i="1"/>
  <c r="H194" i="1"/>
  <c r="G194" i="1"/>
  <c r="G193" i="1"/>
  <c r="H193" i="1"/>
  <c r="G192" i="1"/>
  <c r="H192" i="1"/>
  <c r="G191" i="1"/>
  <c r="H191" i="1"/>
  <c r="H190" i="1"/>
  <c r="G190" i="1"/>
  <c r="G189" i="1"/>
  <c r="H189" i="1"/>
  <c r="H188" i="1"/>
  <c r="G188" i="1"/>
  <c r="H187" i="1"/>
  <c r="G187" i="1"/>
  <c r="G186" i="1"/>
  <c r="H186" i="1"/>
  <c r="H185" i="1"/>
  <c r="G185" i="1"/>
  <c r="H183" i="1"/>
  <c r="G183" i="1"/>
  <c r="H182" i="1"/>
  <c r="G182" i="1"/>
  <c r="G181" i="1"/>
  <c r="H181" i="1"/>
  <c r="G180" i="1"/>
  <c r="H180" i="1"/>
  <c r="G179" i="1"/>
  <c r="H179" i="1"/>
  <c r="G178" i="1"/>
  <c r="H178" i="1"/>
  <c r="G177" i="1"/>
  <c r="H177" i="1"/>
  <c r="G176" i="1"/>
  <c r="H176" i="1"/>
  <c r="H175" i="1"/>
  <c r="G175" i="1"/>
  <c r="H174" i="1"/>
  <c r="G174" i="1"/>
  <c r="G173" i="1"/>
  <c r="H173" i="1"/>
  <c r="G172" i="1"/>
  <c r="H172" i="1"/>
  <c r="H171" i="1"/>
  <c r="G171" i="1"/>
  <c r="G170" i="1"/>
  <c r="H170" i="1"/>
  <c r="G169" i="1"/>
  <c r="H169" i="1"/>
  <c r="H168" i="1"/>
  <c r="G168" i="1"/>
  <c r="H167" i="1"/>
  <c r="G167" i="1"/>
  <c r="G166" i="1"/>
  <c r="H166" i="1"/>
  <c r="H165" i="1"/>
  <c r="G165" i="1"/>
  <c r="G164" i="1"/>
  <c r="H164" i="1"/>
  <c r="H163" i="1"/>
  <c r="G163" i="1"/>
  <c r="H162" i="1"/>
  <c r="G162" i="1"/>
  <c r="G161" i="1"/>
  <c r="H161" i="1"/>
  <c r="G159" i="1"/>
  <c r="H159" i="1"/>
  <c r="G158" i="1"/>
  <c r="H158" i="1"/>
  <c r="H157" i="1"/>
  <c r="G157" i="1"/>
  <c r="H156" i="1"/>
  <c r="G156" i="1"/>
  <c r="G155" i="1"/>
  <c r="H155" i="1"/>
  <c r="G154" i="1"/>
  <c r="H154" i="1"/>
  <c r="H153" i="1"/>
  <c r="G153" i="1"/>
  <c r="H152" i="1"/>
  <c r="G152" i="1"/>
  <c r="G151" i="1"/>
  <c r="H151" i="1"/>
  <c r="G150" i="1"/>
  <c r="H150" i="1"/>
  <c r="H147" i="1"/>
  <c r="G147" i="1"/>
  <c r="H146" i="1"/>
  <c r="G146" i="1"/>
  <c r="H145" i="1"/>
  <c r="G145" i="1"/>
  <c r="G144" i="1"/>
  <c r="H144" i="1"/>
  <c r="H143" i="1"/>
  <c r="G143" i="1"/>
  <c r="H142" i="1"/>
  <c r="G142" i="1"/>
  <c r="G141" i="1"/>
  <c r="H141" i="1"/>
  <c r="H140" i="1"/>
  <c r="G140" i="1"/>
  <c r="H139" i="1"/>
  <c r="G139" i="1"/>
  <c r="G138" i="1"/>
  <c r="H138" i="1"/>
  <c r="H137" i="1"/>
  <c r="G137" i="1"/>
  <c r="H136" i="1"/>
  <c r="G136" i="1"/>
  <c r="H135" i="1"/>
  <c r="G135" i="1"/>
  <c r="H134" i="1"/>
  <c r="G134" i="1"/>
  <c r="G132" i="1"/>
  <c r="H132" i="1"/>
  <c r="G131" i="1"/>
  <c r="H131" i="1"/>
  <c r="G130" i="1"/>
  <c r="H130" i="1"/>
  <c r="H129" i="1"/>
  <c r="G129" i="1"/>
  <c r="G128" i="1"/>
  <c r="H128" i="1"/>
  <c r="G127" i="1"/>
  <c r="H127" i="1"/>
  <c r="H126" i="1"/>
  <c r="G126" i="1"/>
  <c r="H125" i="1"/>
  <c r="G125" i="1"/>
  <c r="G124" i="1"/>
  <c r="H124" i="1"/>
  <c r="G123" i="1"/>
  <c r="H123" i="1"/>
  <c r="G122" i="1"/>
  <c r="H122" i="1"/>
  <c r="H121" i="1"/>
  <c r="G121" i="1"/>
  <c r="H120" i="1"/>
  <c r="G120" i="1"/>
  <c r="G119" i="1"/>
  <c r="H119" i="1"/>
  <c r="H118" i="1"/>
  <c r="G118" i="1"/>
  <c r="G117" i="1"/>
  <c r="H117" i="1"/>
  <c r="G116" i="1"/>
  <c r="H116" i="1"/>
  <c r="G115" i="1"/>
  <c r="H115" i="1"/>
  <c r="H114" i="1"/>
  <c r="G114" i="1"/>
  <c r="G113" i="1"/>
  <c r="H113" i="1"/>
  <c r="G112" i="1"/>
  <c r="H112" i="1"/>
  <c r="H111" i="1"/>
  <c r="G111" i="1"/>
  <c r="H110" i="1"/>
  <c r="G110" i="1"/>
  <c r="G109" i="1"/>
  <c r="H109" i="1"/>
  <c r="H108" i="1"/>
  <c r="G108" i="1"/>
  <c r="H107" i="1"/>
  <c r="G107" i="1"/>
  <c r="G106" i="1"/>
  <c r="H106" i="1"/>
  <c r="H105" i="1"/>
  <c r="G105" i="1"/>
  <c r="H104" i="1"/>
  <c r="G104" i="1"/>
  <c r="H103" i="1"/>
  <c r="G103" i="1"/>
  <c r="H102" i="1"/>
  <c r="G102" i="1"/>
  <c r="H101" i="1"/>
  <c r="G101" i="1"/>
  <c r="H100" i="1"/>
  <c r="G100" i="1"/>
  <c r="G99" i="1"/>
  <c r="H99" i="1"/>
  <c r="G98" i="1"/>
  <c r="H98" i="1"/>
  <c r="H97" i="1"/>
  <c r="G97" i="1"/>
  <c r="H96" i="1"/>
  <c r="G96" i="1"/>
  <c r="H95" i="1"/>
  <c r="G95" i="1"/>
  <c r="H94" i="1"/>
  <c r="G94" i="1"/>
  <c r="H93" i="1"/>
  <c r="G93" i="1"/>
  <c r="G92" i="1"/>
  <c r="H92" i="1"/>
  <c r="G91" i="1"/>
  <c r="H91" i="1"/>
  <c r="G90" i="1"/>
  <c r="H90" i="1"/>
  <c r="G89" i="1"/>
  <c r="H89" i="1"/>
  <c r="H88" i="1"/>
  <c r="G88" i="1"/>
  <c r="H87" i="1"/>
  <c r="G87" i="1"/>
  <c r="H86" i="1"/>
  <c r="G86" i="1"/>
  <c r="G85" i="1"/>
  <c r="H85" i="1"/>
  <c r="G84" i="1"/>
  <c r="H84" i="1"/>
  <c r="G83" i="1"/>
  <c r="H83" i="1"/>
  <c r="H82" i="1"/>
  <c r="G82" i="1"/>
  <c r="H81" i="1"/>
  <c r="G81" i="1"/>
  <c r="H80" i="1"/>
  <c r="G80" i="1"/>
  <c r="G79" i="1"/>
  <c r="H79" i="1"/>
  <c r="G78" i="1"/>
  <c r="G77" i="1"/>
  <c r="H77" i="1"/>
  <c r="H76" i="1"/>
  <c r="G76" i="1"/>
  <c r="G75" i="1"/>
  <c r="H75" i="1"/>
  <c r="G74" i="1"/>
  <c r="H74" i="1"/>
  <c r="H73" i="1"/>
  <c r="G73" i="1"/>
  <c r="H71" i="1"/>
  <c r="G71" i="1"/>
  <c r="H70" i="1"/>
  <c r="G70" i="1"/>
  <c r="H69" i="1"/>
  <c r="G69" i="1"/>
  <c r="H68" i="1"/>
  <c r="G68" i="1"/>
  <c r="H67" i="1"/>
  <c r="G67" i="1"/>
  <c r="G66" i="1"/>
  <c r="H66" i="1"/>
  <c r="H65" i="1"/>
  <c r="G65" i="1"/>
  <c r="G64" i="1"/>
  <c r="H64" i="1"/>
  <c r="H63" i="1"/>
  <c r="G63" i="1"/>
  <c r="G62" i="1"/>
  <c r="H62" i="1"/>
  <c r="H61" i="1"/>
  <c r="G61" i="1"/>
  <c r="G60" i="1"/>
  <c r="H60" i="1"/>
  <c r="G59" i="1"/>
  <c r="H59" i="1"/>
  <c r="G58" i="1"/>
  <c r="H58" i="1"/>
  <c r="G57" i="1"/>
  <c r="H57" i="1"/>
  <c r="H56" i="1"/>
  <c r="G56" i="1"/>
  <c r="H55" i="1"/>
  <c r="G55" i="1"/>
  <c r="G54" i="1"/>
  <c r="H54" i="1"/>
  <c r="G53" i="1"/>
  <c r="H53" i="1"/>
  <c r="G52" i="1"/>
  <c r="H52" i="1"/>
  <c r="G51" i="1"/>
  <c r="H51" i="1"/>
  <c r="G50" i="1"/>
  <c r="H50" i="1"/>
  <c r="G49" i="1"/>
  <c r="H49" i="1"/>
  <c r="H48" i="1"/>
  <c r="G48" i="1"/>
  <c r="H47" i="1"/>
  <c r="G47" i="1"/>
  <c r="G46" i="1"/>
  <c r="H46" i="1"/>
  <c r="G45" i="1"/>
  <c r="H45" i="1"/>
  <c r="H44" i="1"/>
  <c r="G44" i="1"/>
  <c r="H43" i="1"/>
  <c r="G43" i="1"/>
  <c r="G42" i="1"/>
  <c r="H42" i="1"/>
  <c r="H41" i="1"/>
  <c r="G41" i="1"/>
  <c r="H40" i="1"/>
  <c r="G40" i="1"/>
  <c r="G39" i="1"/>
  <c r="H39" i="1"/>
  <c r="G38" i="1"/>
  <c r="H38" i="1"/>
  <c r="G37" i="1"/>
  <c r="H37" i="1"/>
  <c r="G36" i="1"/>
  <c r="H36" i="1"/>
  <c r="H35" i="1"/>
  <c r="G35" i="1"/>
  <c r="H34" i="1"/>
  <c r="G34" i="1"/>
  <c r="G33" i="1"/>
  <c r="H33" i="1"/>
  <c r="H32" i="1"/>
  <c r="G32" i="1"/>
  <c r="H31" i="1"/>
  <c r="G31" i="1"/>
  <c r="H30" i="1"/>
  <c r="G30" i="1"/>
  <c r="H29" i="1"/>
  <c r="G29" i="1"/>
  <c r="G28" i="1"/>
  <c r="H28" i="1"/>
  <c r="H27" i="1"/>
  <c r="G27" i="1"/>
  <c r="H26" i="1"/>
  <c r="G26" i="1"/>
  <c r="G25" i="1"/>
  <c r="H25" i="1"/>
  <c r="G24" i="1"/>
  <c r="H24" i="1"/>
  <c r="G23" i="1"/>
  <c r="H23" i="1"/>
  <c r="G22" i="1"/>
  <c r="H22" i="1"/>
  <c r="H21" i="1"/>
  <c r="G21" i="1"/>
  <c r="H20" i="1"/>
  <c r="G20" i="1"/>
  <c r="H19" i="1"/>
  <c r="G19" i="1"/>
  <c r="H18" i="1"/>
  <c r="G18" i="1"/>
  <c r="H17" i="1"/>
  <c r="G17" i="1"/>
  <c r="G16" i="1"/>
  <c r="H16" i="1"/>
  <c r="G15" i="1"/>
  <c r="H15" i="1"/>
  <c r="H14" i="1"/>
  <c r="G14" i="1"/>
  <c r="G13" i="1"/>
  <c r="H13" i="1"/>
  <c r="G12" i="1"/>
  <c r="H12" i="1"/>
  <c r="H11" i="1"/>
  <c r="G11" i="1"/>
  <c r="G10" i="1"/>
  <c r="H10" i="1"/>
  <c r="G9" i="1"/>
  <c r="H9" i="1"/>
  <c r="G8" i="1"/>
  <c r="H8" i="1"/>
  <c r="G7" i="1"/>
  <c r="H7" i="1"/>
  <c r="H6" i="1"/>
  <c r="G6" i="1"/>
  <c r="H5" i="1"/>
  <c r="G5" i="1"/>
  <c r="B271" i="9"/>
  <c r="B245" i="9"/>
  <c r="B255" i="9"/>
  <c r="B239" i="9"/>
  <c r="H368" i="1" l="1"/>
  <c r="G368" i="1"/>
  <c r="D355" i="1"/>
  <c r="E418" i="4"/>
  <c r="F202" i="4"/>
  <c r="D198" i="1"/>
  <c r="G212" i="1"/>
  <c r="H212" i="1"/>
  <c r="E24" i="9"/>
  <c r="B24" i="9" s="1"/>
  <c r="G149" i="1"/>
  <c r="H149" i="1"/>
  <c r="D3" i="1"/>
  <c r="E6" i="4"/>
  <c r="F7" i="4"/>
  <c r="G4" i="1"/>
  <c r="H4" i="1"/>
  <c r="G1264" i="1"/>
  <c r="H1264" i="1"/>
  <c r="H1259" i="1"/>
  <c r="G1259" i="1"/>
  <c r="D1255" i="1"/>
  <c r="I25" i="3"/>
  <c r="G1182" i="1"/>
  <c r="H1182" i="1"/>
  <c r="G1181" i="1"/>
  <c r="H1181" i="1"/>
  <c r="H1074" i="1"/>
  <c r="G1074" i="1"/>
  <c r="G1024" i="1"/>
  <c r="H1024" i="1"/>
  <c r="D1017" i="1"/>
  <c r="E7" i="5"/>
  <c r="H1278" i="1"/>
  <c r="G1278" i="1"/>
  <c r="C1255" i="1"/>
  <c r="H25" i="3"/>
  <c r="D176" i="5"/>
  <c r="F251" i="5"/>
  <c r="I27" i="3"/>
  <c r="D1401" i="1"/>
  <c r="G1681" i="1"/>
  <c r="H1681" i="1"/>
  <c r="G1622" i="1"/>
  <c r="H1622" i="1"/>
  <c r="G1583" i="1"/>
  <c r="H1583" i="1"/>
  <c r="K1481" i="9"/>
  <c r="G344" i="9"/>
  <c r="E344" i="9" s="1"/>
  <c r="B344" i="9" s="1"/>
  <c r="I39" i="3"/>
  <c r="G343" i="9"/>
  <c r="E343" i="9" s="1"/>
  <c r="C1621" i="1"/>
  <c r="H1577" i="1"/>
  <c r="G1577" i="1"/>
  <c r="G1571" i="1"/>
  <c r="H1571" i="1"/>
  <c r="G1555" i="1"/>
  <c r="H1555" i="1"/>
  <c r="G1538" i="1"/>
  <c r="H1538" i="1"/>
  <c r="G1526" i="1"/>
  <c r="H1526" i="1"/>
  <c r="G1525" i="1"/>
  <c r="H1525" i="1"/>
  <c r="G1518" i="1"/>
  <c r="H1518" i="1"/>
  <c r="G1514" i="1"/>
  <c r="H1514" i="1"/>
  <c r="G1511" i="1"/>
  <c r="H1511" i="1"/>
  <c r="G1510" i="1"/>
  <c r="H1510" i="1"/>
  <c r="G1503" i="1"/>
  <c r="H1503" i="1"/>
  <c r="E141" i="6"/>
  <c r="D1485" i="1"/>
  <c r="G1495" i="1"/>
  <c r="H1495" i="1"/>
  <c r="F89" i="6"/>
  <c r="D141" i="6"/>
  <c r="G348" i="9"/>
  <c r="E348" i="9" s="1"/>
  <c r="C1485" i="1"/>
  <c r="G1490" i="1"/>
  <c r="H1490" i="1"/>
  <c r="G1486" i="1"/>
  <c r="H1486" i="1"/>
  <c r="G1478" i="1"/>
  <c r="H1478" i="1"/>
  <c r="G1471" i="1"/>
  <c r="H1471" i="1"/>
  <c r="G1431" i="1"/>
  <c r="H1431" i="1"/>
  <c r="G1424" i="1"/>
  <c r="H1424" i="1"/>
  <c r="G1418" i="1"/>
  <c r="H1418" i="1"/>
  <c r="G1409" i="1"/>
  <c r="H1409" i="1"/>
  <c r="G1406" i="1"/>
  <c r="H1406" i="1"/>
  <c r="G1402" i="1"/>
  <c r="H1402" i="1"/>
  <c r="F640" i="4"/>
  <c r="C634" i="1"/>
  <c r="F639" i="4"/>
  <c r="C633" i="1"/>
  <c r="F648" i="4"/>
  <c r="C642" i="1"/>
  <c r="F647" i="4"/>
  <c r="C641" i="1"/>
  <c r="C413" i="1"/>
  <c r="F417" i="4"/>
  <c r="C412" i="1"/>
  <c r="D643" i="4"/>
  <c r="C417" i="1"/>
  <c r="F262" i="4"/>
  <c r="C258" i="1"/>
  <c r="E299" i="4"/>
  <c r="D148" i="1"/>
  <c r="I18" i="3"/>
  <c r="F164" i="4"/>
  <c r="C160" i="1"/>
  <c r="D152" i="4"/>
  <c r="I1580" i="1"/>
  <c r="I1578" i="1"/>
  <c r="I1576" i="1"/>
  <c r="I1574" i="1"/>
  <c r="I1573" i="1"/>
  <c r="I1569" i="1"/>
  <c r="I1566" i="1"/>
  <c r="I1560" i="1"/>
  <c r="I1559" i="1"/>
  <c r="I1548" i="1"/>
  <c r="I1549" i="1"/>
  <c r="I1546" i="1"/>
  <c r="I1545" i="1"/>
  <c r="I1553" i="1"/>
  <c r="I1558" i="1"/>
  <c r="I1552" i="1"/>
  <c r="I1544" i="1"/>
  <c r="I1543" i="1"/>
  <c r="I1542" i="1"/>
  <c r="G355" i="1" l="1"/>
  <c r="H355" i="1"/>
  <c r="D413" i="1"/>
  <c r="F418" i="4"/>
  <c r="H198" i="1"/>
  <c r="G198" i="1"/>
  <c r="G3" i="1"/>
  <c r="H3" i="1"/>
  <c r="E422" i="4"/>
  <c r="D2" i="1"/>
  <c r="I17" i="3"/>
  <c r="F6" i="4"/>
  <c r="H1017" i="1"/>
  <c r="G1017" i="1"/>
  <c r="F7" i="5"/>
  <c r="E6" i="5"/>
  <c r="G306" i="9" s="1"/>
  <c r="E306" i="9" s="1"/>
  <c r="I22" i="3"/>
  <c r="D1012" i="1"/>
  <c r="G1255" i="1"/>
  <c r="H1255" i="1"/>
  <c r="G299" i="9"/>
  <c r="C1180" i="1"/>
  <c r="F176" i="5"/>
  <c r="H1401" i="1"/>
  <c r="G1401" i="1"/>
  <c r="B343" i="9"/>
  <c r="E342" i="9"/>
  <c r="H11" i="3"/>
  <c r="G1621" i="1"/>
  <c r="H1621" i="1"/>
  <c r="D1537" i="1"/>
  <c r="I31" i="3"/>
  <c r="F141" i="6"/>
  <c r="C1537" i="1"/>
  <c r="H31" i="3"/>
  <c r="B348" i="9"/>
  <c r="E347" i="9"/>
  <c r="G1485" i="1"/>
  <c r="H1485" i="1"/>
  <c r="H634" i="1"/>
  <c r="G634" i="1"/>
  <c r="H633" i="1"/>
  <c r="G633" i="1"/>
  <c r="H642" i="1"/>
  <c r="G642" i="1"/>
  <c r="G641" i="1"/>
  <c r="H641" i="1"/>
  <c r="G412" i="1"/>
  <c r="H412" i="1"/>
  <c r="C637" i="1"/>
  <c r="G258" i="1"/>
  <c r="H258" i="1"/>
  <c r="E300" i="4"/>
  <c r="D296" i="1" s="1"/>
  <c r="E301" i="4"/>
  <c r="D297" i="1" s="1"/>
  <c r="D295" i="1"/>
  <c r="E423" i="4"/>
  <c r="H160" i="1"/>
  <c r="G160" i="1"/>
  <c r="F152" i="4"/>
  <c r="D299" i="4"/>
  <c r="C148" i="1"/>
  <c r="H18" i="3"/>
  <c r="H413" i="1" l="1"/>
  <c r="G413" i="1"/>
  <c r="F422" i="4"/>
  <c r="D417" i="1"/>
  <c r="E643" i="4"/>
  <c r="G2" i="1"/>
  <c r="H2" i="1"/>
  <c r="H299" i="9"/>
  <c r="E299" i="9" s="1"/>
  <c r="B299" i="9" s="1"/>
  <c r="F6" i="5"/>
  <c r="D1011" i="1"/>
  <c r="H8" i="3" s="1"/>
  <c r="M3" i="9" s="1"/>
  <c r="H1012" i="1"/>
  <c r="G1012" i="1"/>
  <c r="H1180" i="1"/>
  <c r="G1180" i="1"/>
  <c r="B306" i="9"/>
  <c r="N3" i="9"/>
  <c r="I11" i="3"/>
  <c r="H9" i="3"/>
  <c r="G1537" i="1"/>
  <c r="H1537" i="1"/>
  <c r="E424" i="4"/>
  <c r="D419" i="1" s="1"/>
  <c r="H20" i="9"/>
  <c r="E425" i="4"/>
  <c r="D420" i="1" s="1"/>
  <c r="E644" i="4"/>
  <c r="D418" i="1"/>
  <c r="D300" i="4"/>
  <c r="D423" i="4"/>
  <c r="F299" i="4"/>
  <c r="D301" i="4"/>
  <c r="C295" i="1"/>
  <c r="G148" i="1"/>
  <c r="H148" i="1"/>
  <c r="G417" i="1" l="1"/>
  <c r="H417" i="1"/>
  <c r="F643" i="4"/>
  <c r="D637" i="1"/>
  <c r="G1011" i="1"/>
  <c r="H1011" i="1"/>
  <c r="H334" i="9"/>
  <c r="G334" i="9"/>
  <c r="K3" i="9"/>
  <c r="I9" i="3"/>
  <c r="E645" i="4"/>
  <c r="E646" i="4"/>
  <c r="D638" i="1"/>
  <c r="C296" i="1"/>
  <c r="F300" i="4"/>
  <c r="D424" i="4"/>
  <c r="G20" i="9"/>
  <c r="E20" i="9" s="1"/>
  <c r="B20" i="9" s="1"/>
  <c r="F423" i="4"/>
  <c r="D425" i="4"/>
  <c r="D644" i="4"/>
  <c r="C418" i="1"/>
  <c r="F301" i="4"/>
  <c r="C297" i="1"/>
  <c r="H295" i="1"/>
  <c r="G295" i="1"/>
  <c r="H637" i="1" l="1"/>
  <c r="G637" i="1"/>
  <c r="E334" i="9"/>
  <c r="D639" i="1"/>
  <c r="E649" i="4"/>
  <c r="E650" i="4"/>
  <c r="D640" i="1"/>
  <c r="G296" i="1"/>
  <c r="H296" i="1"/>
  <c r="C419" i="1"/>
  <c r="F424" i="4"/>
  <c r="F425" i="4"/>
  <c r="C420" i="1"/>
  <c r="D645" i="4"/>
  <c r="F644" i="4"/>
  <c r="D646" i="4"/>
  <c r="C638" i="1"/>
  <c r="G418" i="1"/>
  <c r="H418" i="1"/>
  <c r="G297" i="1"/>
  <c r="H297" i="1"/>
  <c r="B334" i="9" l="1"/>
  <c r="E298" i="9"/>
  <c r="I8" i="3" s="1"/>
  <c r="D643" i="1"/>
  <c r="I19" i="3"/>
  <c r="D644" i="1"/>
  <c r="I20" i="3"/>
  <c r="H419" i="1"/>
  <c r="G419" i="1"/>
  <c r="G420" i="1"/>
  <c r="H420" i="1"/>
  <c r="G297" i="9"/>
  <c r="E297" i="9" s="1"/>
  <c r="B297" i="9" s="1"/>
  <c r="C639" i="1"/>
  <c r="D649" i="4"/>
  <c r="F645" i="4"/>
  <c r="F646" i="4"/>
  <c r="D650" i="4"/>
  <c r="C640" i="1"/>
  <c r="G638" i="1"/>
  <c r="H638" i="1"/>
  <c r="H7" i="3" l="1"/>
  <c r="G639" i="1"/>
  <c r="H639" i="1"/>
  <c r="F649" i="4"/>
  <c r="C643" i="1"/>
  <c r="H19" i="3"/>
  <c r="F650" i="4"/>
  <c r="C644" i="1"/>
  <c r="H20" i="3"/>
  <c r="G640" i="1"/>
  <c r="H640" i="1"/>
  <c r="J3" i="9" l="1"/>
  <c r="G643" i="1"/>
  <c r="H643" i="1"/>
  <c r="G644" i="1"/>
  <c r="H644" i="1"/>
  <c r="G22" i="9" l="1"/>
  <c r="H22" i="9"/>
  <c r="G15" i="9"/>
  <c r="H15" i="9"/>
  <c r="L15" i="9"/>
  <c r="G16" i="9"/>
  <c r="H16" i="9"/>
  <c r="M16" i="9"/>
  <c r="I17" i="9"/>
  <c r="J5" i="9"/>
  <c r="I12" i="9"/>
  <c r="J12" i="9"/>
  <c r="I13" i="9"/>
  <c r="J11" i="9"/>
  <c r="K13" i="9"/>
  <c r="I11" i="9"/>
  <c r="K10" i="9"/>
  <c r="K9" i="9"/>
  <c r="J9" i="9"/>
  <c r="I9" i="9"/>
  <c r="K8" i="9"/>
  <c r="I6" i="9"/>
  <c r="J8" i="9"/>
  <c r="K11" i="9"/>
  <c r="I8" i="9"/>
  <c r="K7" i="9"/>
  <c r="J7" i="9"/>
  <c r="I7" i="9"/>
  <c r="K6" i="9"/>
  <c r="J6" i="9"/>
  <c r="K5" i="9"/>
  <c r="J13" i="9"/>
  <c r="G21" i="9"/>
  <c r="H21" i="9"/>
  <c r="G17" i="9"/>
  <c r="M15" i="9"/>
  <c r="L16" i="9"/>
  <c r="H17" i="9"/>
  <c r="J17" i="9"/>
  <c r="I5" i="9"/>
  <c r="K12" i="9"/>
  <c r="J10" i="9"/>
  <c r="G18" i="9"/>
  <c r="H18" i="9"/>
  <c r="H295" i="9"/>
  <c r="L293" i="9"/>
  <c r="F293" i="9" s="1"/>
  <c r="G295" i="9"/>
  <c r="E295" i="9" l="1"/>
  <c r="F16" i="9"/>
  <c r="E5" i="9"/>
  <c r="B5" i="9" s="1"/>
  <c r="E12" i="9"/>
  <c r="B12" i="9" s="1"/>
  <c r="E6" i="9"/>
  <c r="B6" i="9" s="1"/>
  <c r="E15" i="9"/>
  <c r="F23" i="9"/>
  <c r="B293" i="9"/>
  <c r="F15" i="9"/>
  <c r="E16" i="9"/>
  <c r="E13" i="9"/>
  <c r="B13" i="9" s="1"/>
  <c r="E11" i="9"/>
  <c r="B11" i="9" s="1"/>
  <c r="E9" i="9"/>
  <c r="B9" i="9" s="1"/>
  <c r="E8" i="9"/>
  <c r="B8" i="9" s="1"/>
  <c r="E7" i="9"/>
  <c r="E21" i="9"/>
  <c r="E10" i="9"/>
  <c r="B10" i="9" s="1"/>
  <c r="E18" i="9"/>
  <c r="B18" i="9" s="1"/>
  <c r="E22" i="9"/>
  <c r="B22" i="9" s="1"/>
  <c r="E17" i="9"/>
  <c r="B17" i="9" s="1"/>
  <c r="B295" i="9" l="1"/>
  <c r="E23" i="9"/>
  <c r="I7" i="3" s="1"/>
  <c r="F14" i="9"/>
  <c r="F3" i="9" s="1"/>
  <c r="B16" i="9"/>
  <c r="B15" i="9"/>
  <c r="B7" i="9"/>
  <c r="E4" i="9"/>
  <c r="B21" i="9"/>
  <c r="E14" i="9"/>
  <c r="I13" i="3" s="1"/>
  <c r="E3" i="9" l="1"/>
</calcChain>
</file>

<file path=xl/sharedStrings.xml><?xml version="1.0" encoding="utf-8"?>
<sst xmlns="http://schemas.openxmlformats.org/spreadsheetml/2006/main" count="4733" uniqueCount="3657">
  <si>
    <t>Obveznik:</t>
  </si>
  <si>
    <t>36975 - OPĆINA VILJEVO</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</si>
  <si>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</si>
  <si>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</si>
  <si>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</si>
  <si>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</si>
  <si>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</si>
  <si>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</si>
  <si>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</si>
  <si>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</si>
  <si>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</si>
  <si>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</si>
  <si>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</si>
  <si>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</si>
  <si>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</si>
  <si>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</si>
  <si>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</si>
  <si>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</si>
  <si>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</si>
  <si>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</si>
  <si>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</si>
  <si>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</si>
  <si>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</si>
  <si>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</si>
  <si>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</si>
  <si>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</si>
  <si>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</si>
  <si>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</si>
  <si>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</si>
  <si>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</si>
  <si>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</si>
  <si>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</si>
  <si>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</si>
  <si>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</si>
  <si>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</si>
  <si>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</si>
  <si>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</si>
  <si>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</si>
  <si>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</si>
  <si>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</si>
  <si>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</si>
  <si>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</si>
  <si>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</si>
  <si>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</si>
  <si>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</si>
  <si>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</si>
  <si>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</si>
  <si>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</si>
  <si>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</si>
  <si>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</si>
  <si>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</si>
  <si>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</si>
  <si>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</si>
  <si>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</si>
  <si>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</si>
  <si>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</si>
  <si>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</si>
  <si>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</si>
  <si>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</si>
  <si>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</si>
  <si>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</si>
  <si>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</si>
  <si>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</si>
  <si>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</si>
  <si>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</si>
  <si>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</si>
  <si>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</si>
  <si>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</si>
  <si>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</si>
  <si>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</si>
  <si>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</si>
  <si>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</si>
  <si>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</si>
  <si>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</si>
  <si>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</si>
  <si>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</si>
  <si>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</si>
  <si>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</si>
  <si>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</si>
  <si>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</si>
  <si>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</si>
  <si>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</si>
  <si>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</si>
  <si>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</si>
  <si>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</si>
  <si>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</si>
  <si>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</si>
  <si>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</si>
  <si>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</si>
  <si>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</si>
  <si>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</si>
  <si>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</si>
  <si>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</si>
  <si>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</si>
  <si>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</si>
  <si>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</si>
  <si>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</si>
  <si>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</si>
  <si>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</si>
  <si>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</si>
  <si>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</si>
  <si>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</si>
  <si>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</si>
  <si>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</si>
  <si>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</si>
  <si>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</si>
  <si>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</si>
  <si>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</si>
  <si>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</si>
  <si>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</si>
  <si>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</si>
  <si>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</si>
  <si>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</si>
  <si>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</si>
  <si>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</si>
  <si>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</si>
  <si>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</si>
  <si>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</si>
  <si>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</si>
  <si>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</si>
  <si>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</si>
  <si>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</si>
  <si>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</si>
  <si>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</si>
  <si>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</si>
  <si>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</si>
  <si>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</si>
  <si>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</si>
  <si>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</si>
  <si>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</si>
  <si>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</si>
  <si>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</si>
  <si>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</si>
  <si>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</si>
  <si>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</si>
  <si>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</si>
  <si>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</si>
  <si>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</si>
  <si>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</si>
  <si>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</si>
  <si>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</si>
  <si>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</si>
  <si>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</si>
  <si>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</si>
  <si>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</si>
  <si>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</si>
  <si>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</si>
  <si>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</si>
  <si>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</si>
  <si>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</si>
  <si>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</si>
  <si>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</si>
  <si>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</si>
  <si>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</si>
  <si>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</si>
  <si>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</si>
  <si>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</si>
  <si>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</si>
  <si>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</si>
  <si>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</si>
  <si>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</si>
  <si>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</si>
  <si>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</si>
  <si>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</si>
  <si>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</si>
  <si>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</si>
  <si>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</si>
  <si>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</si>
  <si>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</si>
  <si>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</si>
  <si>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</si>
  <si>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</si>
  <si>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</si>
  <si>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</si>
  <si>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</si>
  <si>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</si>
  <si>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</si>
  <si>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</si>
  <si>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</si>
  <si>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</si>
  <si>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</si>
  <si>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</si>
  <si>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</si>
  <si>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</si>
  <si>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</si>
  <si>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</si>
  <si>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</si>
  <si>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</si>
  <si>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</si>
  <si>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</si>
  <si>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</si>
  <si>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</si>
  <si>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</si>
  <si>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</si>
  <si>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</si>
  <si>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</si>
  <si>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</si>
  <si>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</si>
  <si>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</si>
  <si>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</si>
  <si>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</si>
  <si>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</si>
  <si>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</si>
  <si>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</si>
  <si>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</si>
  <si>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</si>
  <si>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</si>
  <si>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</si>
  <si>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</si>
  <si>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</si>
  <si>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</si>
  <si>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</si>
  <si>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</si>
  <si>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</si>
  <si>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</si>
  <si>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</si>
  <si>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</si>
  <si>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</si>
  <si>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</si>
  <si>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</si>
  <si>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</si>
  <si>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</si>
  <si>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</si>
  <si>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</si>
  <si>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</si>
  <si>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</si>
  <si>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</si>
  <si>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</si>
  <si>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</si>
  <si>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</si>
  <si>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</si>
  <si>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</si>
  <si>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</si>
  <si>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</si>
  <si>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</si>
  <si>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</si>
  <si>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</si>
  <si>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</si>
  <si>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</si>
  <si>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</si>
  <si>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</si>
  <si>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</si>
  <si>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</si>
  <si>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</si>
  <si>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</si>
  <si>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</si>
  <si>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</si>
  <si>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</si>
  <si>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</si>
  <si>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</si>
  <si>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</si>
  <si>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</si>
  <si>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</si>
  <si>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</si>
  <si>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</si>
  <si>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</si>
  <si>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</si>
  <si>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</si>
  <si>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</si>
  <si>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</si>
  <si>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</si>
  <si>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</si>
  <si>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</si>
  <si>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</si>
  <si>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</si>
  <si>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</si>
  <si>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</si>
  <si>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</si>
  <si>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</si>
  <si>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</si>
  <si>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</si>
  <si>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</si>
  <si>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</si>
  <si>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</si>
  <si>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</si>
  <si>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</si>
  <si>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</si>
  <si>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</si>
  <si>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</si>
  <si>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</si>
  <si>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</si>
  <si>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</si>
  <si>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</si>
  <si>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</si>
  <si>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</si>
  <si>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</si>
  <si>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</si>
  <si>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</si>
  <si>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</si>
  <si>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</si>
  <si>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</si>
  <si>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</si>
  <si>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</si>
  <si>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</si>
  <si>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</si>
  <si>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</si>
  <si>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</si>
  <si>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</si>
  <si>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</si>
  <si>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</si>
  <si>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</si>
  <si>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</si>
  <si>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</si>
  <si>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</si>
  <si>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</si>
  <si>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</si>
  <si>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</si>
  <si>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</si>
  <si>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</si>
  <si>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</si>
  <si>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</si>
  <si>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</si>
  <si>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</si>
  <si>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</si>
  <si>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</si>
  <si>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</si>
  <si>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</si>
  <si>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</si>
  <si>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</si>
  <si>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</si>
  <si>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</si>
  <si>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</si>
  <si>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</si>
  <si>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</si>
  <si>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</si>
  <si>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</si>
  <si>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</si>
  <si>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</si>
  <si>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</si>
  <si>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</si>
  <si>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</si>
  <si>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</si>
  <si>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</si>
  <si>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</si>
  <si>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</si>
  <si>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</si>
  <si>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</si>
  <si>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</si>
  <si>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</si>
  <si>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</si>
  <si>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</si>
  <si>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</si>
  <si>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</si>
  <si>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</si>
  <si>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</si>
  <si>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</si>
  <si>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</si>
  <si>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</si>
  <si>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</si>
  <si>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</si>
  <si>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</si>
  <si>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</si>
  <si>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</si>
  <si>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</si>
  <si>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</si>
  <si>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</si>
  <si>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</si>
  <si>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</si>
  <si>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</si>
  <si>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</si>
  <si>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</si>
  <si>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</si>
  <si>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</si>
  <si>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</si>
  <si>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</si>
  <si>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</si>
  <si>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</si>
  <si>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</si>
  <si>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</si>
  <si>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</si>
  <si>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</si>
  <si>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</si>
  <si>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</si>
  <si>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</si>
  <si>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</si>
  <si>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</si>
  <si>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</si>
  <si>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</si>
  <si>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</si>
  <si>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</si>
  <si>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</si>
  <si>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</si>
  <si>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</si>
  <si>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</si>
  <si>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</si>
  <si>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</si>
  <si>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</si>
  <si>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</si>
  <si>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</si>
  <si>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</si>
  <si>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</si>
  <si>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</si>
  <si>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</si>
  <si>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</si>
  <si>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</si>
  <si>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</si>
  <si>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</si>
  <si>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</si>
  <si>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</si>
  <si>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</si>
  <si>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</si>
  <si>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</si>
  <si>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</si>
  <si>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</si>
  <si>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</si>
  <si>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</si>
  <si>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</si>
  <si>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</si>
  <si>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</si>
  <si>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</si>
  <si>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</si>
  <si>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</si>
  <si>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</si>
  <si>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</si>
  <si>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</si>
  <si>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</si>
  <si>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</si>
  <si>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</si>
  <si>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</si>
  <si>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</si>
  <si>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</si>
  <si>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</si>
  <si>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</si>
  <si>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</si>
  <si>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</si>
  <si>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</si>
  <si>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</si>
  <si>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</si>
  <si>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</si>
  <si>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</si>
  <si>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</si>
  <si>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</si>
  <si>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</si>
  <si>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</si>
  <si>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</si>
  <si>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</si>
  <si>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</si>
  <si>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</si>
  <si>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</si>
  <si>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</si>
  <si>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</si>
  <si>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</si>
  <si>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</si>
  <si>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</si>
  <si>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</si>
  <si>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</si>
  <si>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</si>
  <si>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</si>
  <si>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</si>
  <si>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</si>
  <si>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</si>
  <si>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</si>
  <si>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</si>
  <si>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</si>
  <si>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</si>
  <si>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</si>
  <si>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</si>
  <si>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</si>
  <si>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</si>
  <si>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</si>
  <si>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</si>
  <si>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</si>
  <si>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</si>
  <si>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</si>
  <si>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</si>
  <si>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</si>
  <si>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</si>
  <si>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</si>
  <si>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</si>
  <si>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</si>
  <si>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</si>
  <si>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</si>
  <si>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</si>
  <si>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</si>
  <si>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</si>
  <si>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</si>
  <si>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</si>
  <si>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</si>
  <si>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</si>
  <si>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</si>
  <si>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</si>
  <si>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</si>
  <si>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</si>
  <si>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</si>
  <si>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</si>
  <si>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</si>
  <si>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</si>
  <si>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</si>
  <si>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</si>
  <si>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</si>
  <si>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</si>
  <si>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</si>
  <si>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</si>
  <si>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</si>
  <si>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</si>
  <si>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</si>
  <si>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</si>
  <si>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</si>
  <si>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</si>
  <si>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</si>
  <si>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</si>
  <si>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</si>
  <si>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</si>
  <si>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</si>
  <si>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</si>
  <si>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</si>
  <si>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</si>
  <si>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</si>
  <si>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</si>
  <si>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</si>
  <si>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</si>
  <si>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</si>
  <si>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</si>
  <si>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</si>
  <si>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</si>
  <si>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</si>
  <si>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</si>
  <si>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</si>
  <si>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</si>
  <si>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</si>
  <si>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</si>
  <si>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</si>
  <si>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</si>
  <si>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</si>
  <si>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</si>
  <si>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</si>
  <si>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</si>
  <si>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</si>
  <si>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</si>
  <si>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</si>
  <si>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</si>
  <si>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</si>
  <si>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</si>
  <si>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</si>
  <si>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</si>
  <si>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</si>
  <si>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</si>
  <si>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</si>
  <si>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</si>
  <si>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</si>
  <si>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</si>
  <si>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</si>
  <si>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</si>
  <si>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</si>
  <si>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</si>
  <si>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</si>
  <si>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</si>
  <si>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</si>
  <si>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</si>
  <si>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</si>
  <si>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</si>
  <si>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</si>
  <si>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</si>
  <si>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</si>
  <si>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</si>
  <si>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</si>
  <si>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</si>
  <si>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</si>
  <si>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</si>
  <si>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</si>
  <si>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</si>
  <si>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</si>
  <si>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</si>
  <si>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</si>
  <si>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</si>
  <si>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</si>
  <si>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</si>
  <si>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</si>
  <si>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</si>
  <si>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</si>
  <si>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</si>
  <si>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</si>
  <si>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</si>
  <si>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</si>
  <si>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</si>
  <si>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</si>
  <si>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</si>
  <si>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</si>
  <si>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</si>
  <si>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</si>
  <si>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</si>
  <si>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</si>
  <si>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</si>
  <si>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</si>
  <si>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</si>
  <si>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</si>
  <si>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</si>
  <si>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</si>
  <si>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</si>
  <si>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</si>
  <si>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</si>
  <si>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</si>
  <si>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</si>
  <si>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</si>
  <si>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</si>
  <si>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</si>
  <si>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</si>
  <si>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</si>
  <si>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</si>
  <si>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</si>
  <si>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</si>
  <si>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</si>
  <si>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</si>
  <si>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</si>
  <si>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</si>
  <si>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</si>
  <si>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</si>
  <si>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</si>
  <si>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</si>
  <si>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</si>
  <si>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</si>
  <si>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</si>
  <si>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</si>
  <si>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</si>
  <si>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</si>
  <si>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</si>
  <si>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</si>
  <si>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</si>
  <si>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</si>
  <si>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</si>
  <si>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</si>
  <si>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</si>
  <si>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</si>
  <si>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</si>
  <si>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</si>
  <si>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</si>
  <si>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</si>
  <si>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</si>
  <si>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</si>
  <si>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</si>
  <si>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</si>
  <si>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</si>
  <si>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</si>
  <si>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</si>
  <si>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</si>
  <si>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</si>
  <si>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</si>
  <si>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</si>
  <si>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</si>
  <si>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</si>
  <si>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</si>
  <si>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</si>
  <si>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</si>
  <si>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</si>
  <si>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</si>
  <si>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</si>
  <si>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</si>
  <si>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</si>
  <si>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</si>
  <si>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</si>
  <si>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</si>
  <si>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</si>
  <si>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</si>
  <si>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</si>
  <si>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</si>
  <si>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</si>
  <si>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</si>
  <si>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</si>
  <si>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</si>
  <si>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</si>
  <si>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</si>
  <si>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</si>
  <si>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</si>
  <si>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</si>
  <si>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</si>
  <si>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</si>
  <si>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</si>
  <si>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</si>
  <si>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</si>
  <si>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</si>
  <si>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</si>
  <si>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</si>
  <si>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</si>
  <si>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</si>
  <si>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</si>
  <si>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</si>
  <si>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</si>
  <si>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</si>
  <si>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</si>
  <si>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</si>
  <si>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</si>
  <si>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</si>
  <si>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</si>
  <si>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</si>
  <si>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</si>
  <si>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</si>
  <si>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</si>
  <si>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</si>
  <si>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</si>
  <si>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</si>
  <si>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</si>
  <si>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</si>
  <si>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</si>
  <si>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</si>
  <si>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</si>
  <si>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</si>
  <si>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</si>
  <si>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</si>
  <si>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</si>
  <si>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</si>
  <si>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</si>
  <si>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</si>
  <si>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</si>
  <si>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</si>
  <si>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</si>
  <si>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</si>
  <si>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</si>
  <si>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</si>
  <si>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</si>
  <si>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</si>
  <si>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</si>
  <si>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</si>
  <si>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</si>
  <si>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</si>
  <si>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</si>
  <si>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</si>
  <si>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</si>
  <si>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</si>
  <si>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</si>
  <si>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</si>
  <si>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</si>
  <si>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</si>
  <si>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</si>
  <si>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</si>
  <si>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</si>
  <si>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</si>
  <si>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</si>
  <si>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</si>
  <si>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</si>
  <si>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</si>
  <si>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</si>
  <si>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</si>
  <si>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</si>
  <si>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</si>
  <si>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</si>
  <si>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</si>
  <si>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</si>
  <si>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</si>
  <si>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</si>
  <si>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</si>
  <si>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</si>
  <si>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</si>
  <si>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</si>
  <si>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</si>
  <si>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</si>
  <si>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</si>
  <si>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</si>
  <si>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</si>
  <si>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</si>
  <si>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</si>
  <si>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</si>
  <si>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</si>
  <si>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</si>
  <si>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</si>
  <si>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</si>
  <si>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</si>
  <si>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</si>
  <si>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</si>
  <si>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</si>
  <si>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</si>
  <si>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</si>
  <si>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</si>
  <si>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</si>
  <si>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</si>
  <si>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</si>
  <si>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</si>
  <si>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</si>
  <si>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</si>
  <si>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</si>
  <si>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</si>
  <si>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</si>
  <si>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</si>
  <si>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</si>
  <si>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</si>
  <si>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</si>
  <si>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</si>
  <si>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</si>
  <si>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</si>
  <si>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</si>
  <si>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</si>
  <si>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</si>
  <si>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</si>
  <si>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</si>
  <si>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</si>
  <si>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</si>
  <si>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</si>
  <si>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</si>
  <si>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</si>
  <si>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</si>
  <si>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</si>
  <si>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</si>
  <si>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</si>
  <si>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</si>
  <si>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</si>
  <si>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</si>
  <si>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</si>
  <si>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</si>
  <si>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</si>
  <si>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</si>
  <si>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</si>
  <si>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</si>
  <si>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</si>
  <si>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</si>
  <si>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</si>
  <si>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</si>
  <si>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</si>
  <si>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</si>
  <si>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</si>
  <si>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</si>
  <si>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</si>
  <si>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</si>
  <si>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</si>
  <si>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</si>
  <si>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</si>
  <si>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</si>
  <si>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</si>
  <si>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</si>
  <si>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</si>
  <si>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</si>
  <si>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</si>
  <si>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</si>
  <si>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</si>
  <si>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</si>
  <si>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</si>
  <si>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</si>
  <si>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</si>
  <si>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</si>
  <si>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</si>
  <si>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</si>
  <si>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</si>
  <si>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</si>
  <si>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</si>
  <si>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</si>
  <si>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</si>
  <si>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</si>
  <si>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</si>
  <si>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</si>
  <si>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</si>
  <si>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</si>
  <si>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</si>
  <si>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</si>
  <si>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</si>
  <si>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</si>
  <si>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</si>
  <si>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</si>
  <si>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</si>
  <si>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</si>
  <si>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</si>
  <si>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</si>
  <si>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</si>
  <si>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</si>
  <si>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</si>
  <si>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</si>
  <si>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</si>
  <si>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</si>
  <si>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</si>
  <si>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</si>
  <si>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</si>
  <si>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</si>
  <si>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</si>
  <si>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</si>
  <si>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</si>
  <si>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</si>
  <si>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</si>
  <si>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</si>
  <si>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</si>
  <si>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</si>
  <si>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</si>
  <si>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</si>
  <si>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</si>
  <si>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</si>
  <si>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</si>
  <si>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</si>
  <si>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</si>
  <si>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</si>
  <si>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</si>
  <si>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</si>
  <si>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</si>
  <si>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</si>
  <si>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</si>
  <si>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</si>
  <si>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</si>
  <si>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</si>
  <si>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</si>
  <si>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</si>
  <si>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</si>
  <si>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</si>
  <si>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</si>
  <si>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</si>
  <si>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</si>
  <si>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</si>
  <si>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</si>
  <si>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</si>
  <si>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</si>
  <si>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</si>
  <si>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</si>
  <si>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</si>
  <si>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</si>
  <si>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</si>
  <si>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</si>
  <si>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</si>
  <si>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</si>
  <si>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</si>
  <si>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</si>
  <si>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</si>
  <si>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</si>
  <si>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</si>
  <si>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</si>
  <si>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</si>
  <si>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</si>
  <si>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</si>
  <si>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</si>
  <si>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</si>
  <si>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</si>
  <si>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</si>
  <si>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</si>
  <si>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</si>
  <si>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</si>
  <si>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</si>
  <si>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</si>
  <si>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</si>
  <si>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</si>
  <si>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</si>
  <si>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</si>
  <si>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</si>
  <si>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</si>
  <si>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</si>
  <si>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</si>
  <si>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</si>
  <si>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</si>
  <si>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</si>
  <si>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</si>
  <si>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</si>
  <si>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</si>
  <si>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</si>
  <si>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</si>
  <si>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</si>
  <si>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</si>
  <si>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</si>
  <si>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</si>
  <si>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</si>
  <si>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</si>
  <si>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</si>
  <si>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</si>
  <si>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</si>
  <si>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</si>
  <si>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</si>
  <si>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</si>
  <si>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</si>
  <si>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</si>
  <si>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</si>
  <si>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</si>
  <si>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</si>
  <si>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</si>
  <si>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</si>
  <si>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</si>
  <si>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</si>
  <si>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</si>
  <si>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</si>
  <si>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</si>
  <si>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</si>
  <si>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</si>
  <si>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</si>
  <si>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</si>
  <si>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</si>
  <si>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</si>
  <si>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</si>
  <si>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</si>
  <si>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</si>
  <si>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</si>
  <si>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</si>
  <si>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</si>
  <si>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</si>
  <si>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</si>
  <si>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</si>
  <si>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</si>
  <si>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</si>
  <si>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</si>
  <si>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</si>
  <si>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</si>
  <si>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</si>
  <si>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</si>
  <si>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</si>
  <si>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</si>
  <si>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</si>
  <si>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</si>
  <si>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</si>
  <si>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</si>
  <si>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</si>
  <si>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</si>
  <si>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</si>
  <si>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</si>
  <si>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</si>
  <si>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</si>
  <si>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</si>
  <si>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</si>
  <si>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</si>
  <si>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</si>
  <si>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</si>
  <si>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</si>
  <si>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</si>
  <si>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</si>
  <si>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</si>
  <si>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</si>
  <si>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</si>
  <si>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</si>
  <si>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</si>
  <si>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</si>
  <si>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</si>
  <si>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</si>
  <si>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</si>
  <si>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</si>
  <si>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</si>
  <si>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</si>
  <si>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</si>
  <si>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</si>
  <si>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</si>
  <si>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</si>
  <si>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</si>
  <si>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</si>
  <si>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</si>
  <si>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</si>
  <si>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</si>
  <si>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</si>
  <si>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</si>
  <si>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</si>
  <si>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</si>
  <si>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</si>
  <si>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</si>
  <si>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</si>
  <si>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</si>
  <si>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</si>
  <si>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</si>
  <si>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</si>
  <si>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</si>
  <si>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</si>
  <si>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</si>
  <si>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</si>
  <si>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</si>
  <si>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</si>
  <si>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</si>
  <si>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</si>
  <si>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</si>
  <si>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</si>
  <si>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</si>
  <si>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</si>
  <si>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</si>
  <si>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</si>
  <si>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</si>
  <si>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</si>
  <si>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</si>
  <si>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</si>
  <si>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</si>
  <si>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</si>
  <si>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</si>
  <si>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</si>
  <si>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</si>
  <si>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</si>
  <si>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</si>
  <si>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</si>
  <si>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</si>
  <si>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</si>
  <si>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</si>
  <si>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</si>
  <si>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</si>
  <si>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</si>
  <si>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</si>
  <si>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</si>
  <si>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</si>
  <si>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</si>
  <si>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</si>
  <si>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</si>
  <si>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</si>
  <si>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</si>
  <si>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</si>
  <si>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</si>
  <si>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</si>
  <si>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</si>
  <si>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</si>
  <si>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</si>
  <si>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</si>
  <si>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</si>
  <si>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</si>
  <si>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</si>
  <si>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</si>
  <si>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</si>
  <si>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</si>
  <si>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</si>
  <si>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</si>
  <si>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</si>
  <si>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</si>
  <si>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</si>
  <si>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</si>
  <si>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</si>
  <si>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</si>
  <si>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</si>
  <si>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</si>
  <si>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</si>
  <si>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</si>
  <si>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</si>
  <si>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</si>
  <si>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</si>
  <si>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</si>
  <si>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</si>
  <si>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</si>
  <si>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</si>
  <si>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</si>
  <si>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</si>
  <si>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</si>
  <si>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</si>
  <si>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</si>
  <si>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</si>
  <si>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</si>
  <si>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</si>
  <si>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</si>
  <si>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</si>
  <si>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</si>
  <si>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</si>
  <si>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</si>
  <si>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</si>
  <si>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</si>
  <si>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</si>
  <si>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</si>
  <si>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</si>
  <si>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</si>
  <si>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</si>
  <si>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</si>
  <si>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</si>
  <si>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</si>
  <si>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</si>
  <si>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</si>
  <si>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</si>
  <si>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</si>
  <si>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</si>
  <si>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</si>
  <si>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</si>
  <si>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</si>
  <si>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</si>
  <si>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</si>
  <si>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</si>
  <si>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</si>
  <si>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</si>
  <si>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</si>
  <si>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</si>
  <si>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</si>
  <si>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</si>
  <si>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</si>
  <si>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</si>
  <si>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</si>
  <si>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</si>
  <si>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</si>
  <si>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</si>
  <si>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</si>
  <si>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</si>
  <si>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</si>
  <si>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</si>
  <si>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</si>
  <si>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</si>
  <si>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</si>
  <si>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</si>
  <si>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</si>
  <si>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</si>
  <si>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</si>
  <si>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</si>
  <si>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</si>
  <si>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</si>
  <si>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</si>
  <si>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</si>
  <si>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</si>
  <si>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</si>
  <si>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</si>
  <si>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</si>
  <si>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</si>
  <si>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</si>
  <si>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</si>
  <si>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</si>
  <si>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</si>
  <si>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</si>
  <si>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</si>
  <si>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</si>
  <si>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</si>
  <si>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</si>
  <si>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</si>
  <si>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</si>
  <si>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</si>
  <si>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</si>
  <si>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</si>
  <si>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</si>
  <si>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</si>
  <si>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</si>
  <si>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</si>
  <si>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</si>
  <si>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</si>
  <si>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</si>
  <si>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</si>
  <si>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</si>
  <si>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</si>
  <si>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</si>
  <si>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</si>
  <si>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</si>
  <si>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</si>
  <si>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</si>
  <si>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</si>
  <si>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</si>
  <si>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</si>
  <si>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</si>
  <si>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</si>
  <si>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</si>
  <si>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</si>
  <si>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</si>
  <si>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</si>
  <si>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</si>
  <si>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</si>
  <si>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</si>
  <si>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</si>
  <si>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</si>
  <si>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</si>
  <si>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</si>
  <si>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</si>
  <si>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</si>
  <si>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</si>
  <si>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</si>
  <si>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</si>
  <si>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</si>
  <si>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</si>
  <si>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</si>
  <si>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</si>
  <si>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</si>
  <si>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</si>
  <si>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</si>
  <si>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</si>
  <si>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</si>
  <si>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</si>
  <si>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</si>
  <si>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</si>
  <si>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</si>
  <si>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</si>
  <si>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</si>
  <si>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</si>
  <si>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</si>
  <si>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</si>
  <si>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</si>
  <si>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</si>
  <si>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</si>
  <si>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</si>
  <si>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</si>
  <si>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</si>
  <si>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</si>
  <si>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</si>
  <si>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</si>
  <si>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</si>
  <si>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</si>
  <si>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</si>
  <si>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</si>
  <si>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</si>
  <si>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</si>
  <si>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</si>
  <si>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</si>
  <si>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</si>
  <si>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</si>
  <si>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</si>
  <si>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</si>
  <si>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</si>
  <si>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</si>
  <si>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</si>
  <si>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</si>
  <si>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</si>
  <si>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</si>
  <si>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</si>
  <si>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</si>
  <si>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</si>
  <si>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</si>
  <si>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</si>
  <si>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</si>
  <si>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</si>
  <si>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</si>
  <si>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</si>
  <si>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</si>
  <si>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</si>
  <si>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</si>
  <si>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</si>
  <si>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</si>
  <si>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</si>
  <si>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</si>
  <si>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</si>
  <si>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</si>
  <si>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</si>
  <si>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</si>
  <si>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</si>
  <si>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</si>
  <si>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</si>
  <si>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</si>
  <si>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</si>
  <si>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</si>
  <si>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</si>
  <si>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</si>
  <si>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</si>
  <si>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</si>
  <si>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</si>
  <si>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</si>
  <si>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</si>
  <si>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</si>
  <si>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</si>
  <si>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</si>
  <si>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</si>
  <si>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</si>
  <si>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</si>
  <si>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</si>
  <si>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</si>
  <si>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</si>
  <si>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</si>
  <si>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</si>
  <si>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</si>
  <si>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</si>
  <si>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</si>
  <si>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</si>
  <si>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</si>
  <si>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</si>
  <si>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</si>
  <si>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</si>
  <si>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</si>
  <si>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</si>
  <si>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</si>
  <si>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</si>
  <si>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</si>
  <si>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</si>
  <si>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</si>
  <si>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</si>
  <si>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</si>
  <si>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</si>
  <si>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</si>
  <si>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</si>
  <si>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</si>
  <si>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</si>
  <si>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</si>
  <si>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</si>
  <si>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</si>
  <si>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</si>
  <si>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</si>
  <si>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</si>
  <si>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</si>
  <si>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</si>
  <si>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</si>
  <si>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</si>
  <si>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</si>
  <si>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</si>
  <si>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</si>
  <si>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</si>
  <si>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</si>
  <si>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</si>
  <si>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</si>
  <si>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</si>
  <si>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</si>
  <si>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</si>
  <si>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</si>
  <si>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</si>
  <si>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</si>
  <si>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</si>
  <si>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</si>
  <si>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</si>
  <si>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</si>
  <si>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</si>
  <si>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</si>
  <si>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</si>
  <si>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</si>
  <si>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</si>
  <si>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</si>
  <si>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</si>
  <si>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</si>
  <si>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</si>
  <si>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</si>
  <si>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</si>
  <si>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</si>
  <si>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</si>
  <si>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</si>
  <si>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</si>
  <si>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</si>
  <si>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</si>
  <si>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</si>
  <si>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</si>
  <si>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</si>
  <si>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</si>
  <si>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</si>
  <si>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</si>
  <si>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</si>
  <si>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</si>
  <si>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</si>
  <si>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</si>
  <si>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</si>
  <si>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</si>
  <si>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</si>
  <si>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</si>
  <si>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</si>
  <si>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</si>
  <si>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</si>
  <si>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</si>
  <si>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</si>
  <si>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</si>
  <si>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</si>
  <si>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</si>
  <si>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</si>
  <si>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</si>
  <si>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</si>
  <si>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</si>
  <si>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</si>
  <si>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</si>
  <si>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</si>
  <si>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</si>
  <si>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</si>
  <si>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</si>
  <si>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</si>
  <si>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</si>
  <si>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</si>
  <si>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</si>
  <si>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</si>
  <si>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</si>
  <si>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</si>
  <si>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</si>
  <si>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</si>
  <si>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</si>
  <si>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</si>
  <si>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</si>
  <si>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</si>
  <si>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</si>
  <si>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</si>
  <si>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</si>
  <si>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</si>
  <si>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</si>
  <si>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</si>
  <si>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</si>
  <si>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</si>
  <si>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</si>
  <si>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</si>
  <si>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</si>
  <si>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</si>
  <si>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</si>
  <si>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</si>
  <si>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</si>
  <si>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</si>
  <si>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</si>
  <si>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</si>
  <si>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</si>
  <si>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</si>
  <si>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</si>
  <si>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</si>
  <si>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</si>
  <si>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</si>
  <si>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</si>
  <si>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</si>
  <si>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</si>
  <si>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</si>
  <si>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</si>
  <si>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</si>
  <si>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</si>
  <si>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</si>
  <si>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</si>
  <si>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</si>
  <si>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</si>
  <si>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</si>
  <si>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</si>
  <si>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</si>
  <si>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</si>
  <si>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</si>
  <si>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</si>
  <si>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</si>
  <si>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</si>
  <si>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</si>
  <si>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</si>
  <si>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</si>
  <si>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</si>
  <si>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</si>
  <si>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</si>
  <si>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</si>
  <si>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</si>
  <si>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</si>
  <si>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</si>
  <si>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</si>
  <si>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</si>
  <si>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</si>
  <si>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</si>
  <si>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</si>
  <si>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</si>
  <si>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</si>
  <si>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</si>
  <si>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</si>
  <si>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</si>
  <si>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</si>
  <si>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</si>
  <si>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</si>
  <si>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</si>
  <si>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</si>
  <si>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</si>
  <si>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</si>
  <si>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</si>
  <si>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</si>
  <si>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</si>
  <si>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</si>
  <si>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</si>
  <si>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</si>
  <si>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</si>
  <si>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</si>
  <si>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</si>
  <si>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</si>
  <si>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</si>
  <si>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</si>
  <si>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</si>
  <si>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</si>
  <si>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</si>
  <si>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</si>
  <si>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</si>
  <si>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</si>
  <si>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</si>
  <si>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</si>
  <si>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</si>
  <si>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</si>
  <si>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</si>
  <si>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</si>
  <si>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</si>
  <si>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</si>
  <si>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</si>
  <si>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</si>
  <si>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</si>
  <si>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</si>
  <si>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</si>
  <si>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</si>
  <si>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</si>
  <si>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</si>
  <si>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</si>
  <si>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</si>
  <si>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</si>
  <si>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</si>
  <si>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</si>
  <si>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</si>
  <si>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</si>
  <si>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</si>
  <si>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</si>
  <si>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</si>
  <si>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</si>
  <si>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</si>
  <si>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</si>
  <si>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</si>
  <si>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</si>
  <si>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</si>
  <si>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</si>
  <si>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</si>
  <si>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</si>
  <si>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</si>
  <si>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</si>
  <si>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</si>
  <si>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</si>
  <si>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</si>
  <si>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</si>
  <si>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</si>
  <si>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</si>
  <si>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</si>
  <si>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</si>
  <si>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</si>
  <si>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</si>
  <si>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</si>
  <si>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</si>
  <si>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</si>
  <si>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</si>
  <si>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</si>
  <si>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</si>
  <si>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</si>
  <si>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</si>
  <si>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</si>
  <si>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</si>
  <si>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</si>
  <si>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</si>
  <si>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</si>
  <si>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</si>
  <si>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</si>
  <si>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</si>
  <si>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</si>
  <si>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</si>
  <si>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</si>
  <si>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</si>
  <si>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</si>
  <si>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</si>
  <si>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</si>
  <si>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</si>
  <si>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</si>
  <si>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</si>
  <si>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</si>
  <si>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</si>
  <si>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</si>
  <si>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</si>
  <si>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</si>
  <si>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</si>
  <si>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</si>
  <si>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</si>
  <si>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</si>
  <si>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</si>
  <si>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</si>
  <si>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</si>
  <si>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</si>
  <si>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</si>
  <si>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</si>
  <si>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</si>
  <si>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</si>
  <si>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</si>
  <si>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</si>
  <si>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</si>
  <si>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</si>
  <si>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</si>
  <si>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</si>
  <si>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</si>
  <si>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</si>
  <si>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</si>
  <si>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</si>
  <si>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</si>
  <si>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</si>
  <si>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</si>
  <si>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</si>
  <si>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</si>
  <si>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</si>
  <si>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</si>
  <si>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</si>
  <si>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</si>
  <si>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</si>
  <si>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</si>
  <si>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</si>
  <si>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</si>
  <si>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</si>
  <si>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</si>
  <si>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</si>
  <si>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</si>
  <si>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</si>
  <si>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</si>
  <si>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</si>
  <si>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</si>
  <si>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</si>
  <si>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</si>
  <si>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</si>
  <si>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</si>
  <si>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</si>
  <si>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</si>
  <si>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</si>
  <si>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</si>
  <si>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</si>
  <si>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</si>
  <si>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</si>
  <si>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</si>
  <si>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</si>
  <si>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</si>
  <si>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</si>
  <si>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</si>
  <si>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</si>
  <si>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</si>
  <si>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</si>
  <si>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</si>
  <si>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</si>
  <si>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</si>
  <si>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</si>
  <si>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</si>
  <si>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</si>
  <si>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</si>
  <si>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</si>
  <si>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</si>
  <si>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</si>
  <si>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</si>
  <si>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</si>
  <si>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</si>
  <si>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</si>
  <si>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</si>
  <si>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</si>
  <si>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</si>
  <si>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</si>
  <si>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</si>
  <si>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</si>
  <si>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</si>
  <si>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</si>
  <si>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</si>
  <si>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</si>
  <si>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</si>
  <si>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</si>
  <si>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</si>
  <si>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</si>
  <si>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</si>
  <si>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</si>
  <si>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</si>
  <si>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</si>
  <si>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</si>
  <si>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</si>
  <si>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</si>
  <si>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</si>
  <si>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</si>
  <si>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</si>
  <si>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</si>
  <si>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</si>
  <si>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</si>
  <si>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</si>
  <si>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</si>
  <si>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</si>
  <si>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</si>
  <si>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</si>
  <si>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</si>
  <si>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</si>
  <si>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</si>
  <si>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</si>
  <si>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</si>
  <si>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</si>
  <si>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</si>
  <si>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</si>
  <si>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</si>
  <si>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</si>
  <si>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</si>
  <si>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</si>
  <si>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</si>
  <si>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</si>
  <si>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</si>
  <si>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</si>
  <si>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</si>
  <si>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</si>
  <si>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</si>
  <si>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</si>
  <si>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</si>
  <si>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</si>
  <si>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</si>
  <si>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</si>
  <si>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</si>
  <si>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</si>
  <si>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</si>
  <si>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</si>
  <si>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</si>
  <si>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</si>
  <si>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</si>
  <si>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</si>
  <si>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</si>
  <si>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</si>
  <si>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</si>
  <si>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</si>
  <si>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</si>
  <si>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</si>
  <si>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</si>
  <si>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</si>
  <si>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</si>
  <si>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</si>
  <si>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</si>
  <si>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</si>
  <si>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</si>
  <si>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</si>
  <si>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</si>
  <si>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</si>
  <si>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</si>
  <si>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</si>
  <si>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</si>
  <si>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</si>
  <si>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</si>
  <si>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</si>
  <si>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</si>
  <si>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</si>
  <si>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</si>
  <si>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</si>
  <si>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</si>
  <si>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</si>
  <si>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</si>
  <si>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</si>
  <si>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</si>
  <si>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</si>
  <si>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</si>
  <si>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</si>
  <si>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</si>
  <si>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</si>
  <si>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</si>
  <si>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</si>
  <si>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</si>
  <si>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</si>
  <si>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</si>
  <si>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</si>
  <si>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</si>
  <si>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</si>
  <si>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</si>
  <si>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</si>
  <si>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</si>
  <si>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</si>
  <si>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</si>
  <si>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</si>
  <si>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</si>
  <si>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</si>
  <si>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</si>
  <si>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</si>
  <si>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</si>
  <si>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</si>
  <si>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</si>
  <si>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</si>
  <si>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</si>
  <si>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</si>
  <si>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</si>
  <si>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</si>
  <si>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</si>
  <si>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</si>
  <si>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</si>
  <si>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</si>
  <si>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</si>
  <si>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</si>
  <si>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</si>
  <si>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</si>
  <si>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</si>
  <si>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</si>
  <si>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</si>
  <si>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</si>
  <si>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</si>
  <si>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</si>
  <si>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</si>
  <si>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</si>
  <si>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</si>
  <si>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</si>
  <si>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</si>
  <si>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</si>
  <si>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</si>
  <si>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</si>
  <si>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</si>
  <si>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</si>
  <si>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</si>
  <si>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</si>
  <si>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</si>
  <si>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</si>
  <si>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</si>
  <si>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</si>
  <si>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</si>
  <si>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</si>
  <si>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</si>
  <si>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</si>
  <si>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</si>
  <si>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</si>
  <si>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</si>
  <si>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</si>
  <si>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</si>
  <si>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</si>
  <si>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</si>
  <si>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</si>
  <si>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</si>
  <si>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</si>
  <si>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</si>
  <si>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</si>
  <si>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</si>
  <si>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</si>
  <si>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</si>
  <si>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</si>
  <si>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</si>
  <si>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</si>
  <si>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</si>
  <si>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</si>
  <si>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</si>
  <si>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</si>
  <si>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</si>
  <si>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</si>
  <si>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</si>
  <si>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</si>
  <si>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</si>
  <si>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</si>
  <si>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</si>
  <si>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</si>
  <si>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</si>
  <si>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</si>
  <si>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</si>
  <si>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</si>
  <si>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</si>
  <si>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</si>
  <si>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</si>
  <si>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</si>
  <si>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</si>
  <si>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</si>
  <si>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</si>
  <si>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</si>
  <si>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</si>
  <si>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</si>
  <si>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</si>
  <si>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</si>
  <si>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</si>
  <si>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</si>
  <si>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</si>
  <si>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</si>
  <si>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</si>
  <si>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</si>
  <si>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</si>
  <si>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</si>
  <si>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</si>
  <si>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</si>
  <si>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</si>
  <si>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</si>
  <si>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</si>
  <si>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</si>
  <si>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</si>
  <si>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</si>
  <si>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</si>
  <si>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</si>
  <si>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</si>
  <si>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</si>
  <si>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</si>
  <si>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</si>
  <si>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</si>
  <si>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</si>
  <si>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</si>
  <si>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</si>
  <si>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</si>
  <si>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</si>
  <si>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</si>
  <si>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</si>
  <si>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</si>
  <si>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</si>
  <si>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</si>
  <si>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</si>
  <si>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</si>
  <si>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</si>
  <si>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</si>
  <si>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</si>
  <si>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</si>
  <si>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</si>
  <si>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</si>
  <si>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</si>
  <si>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</si>
  <si>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</si>
  <si>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</si>
  <si>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</si>
  <si>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</si>
  <si>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</si>
  <si>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</si>
  <si>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</si>
  <si>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</si>
  <si>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</si>
  <si>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</si>
  <si>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</si>
  <si>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</si>
  <si>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</si>
  <si>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</si>
  <si>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</si>
  <si>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</si>
  <si>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</si>
  <si>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</si>
  <si>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</si>
  <si>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</si>
  <si>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</si>
  <si>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</si>
  <si>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</si>
  <si>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</si>
  <si>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</si>
  <si>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</si>
  <si>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</si>
  <si>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</si>
  <si>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</si>
  <si>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</si>
  <si>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</si>
  <si>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</si>
  <si>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</si>
  <si>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</si>
  <si>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</si>
  <si>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</si>
  <si>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</si>
  <si>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</si>
  <si>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</si>
  <si>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</si>
  <si>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</si>
  <si>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</si>
  <si>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</si>
  <si>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</si>
  <si>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</si>
  <si>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</si>
  <si>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</si>
  <si>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</si>
  <si>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</si>
  <si>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</si>
  <si>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</si>
  <si>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</si>
  <si>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</si>
  <si>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</si>
  <si>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</si>
  <si>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</si>
  <si>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</si>
  <si>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</si>
  <si>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</si>
  <si>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</si>
  <si>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</si>
  <si>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</si>
  <si>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</si>
  <si>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</si>
  <si>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</si>
  <si>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VILJEVO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</si>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</sst>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1860890.3</v>
      </c>
      <c r="D2" s="7">
        <f>'PR-RAS'!E6</f>
        <v>1510306.4700000002</v>
      </c>
      <c r="E2" s="7">
        <v>0</v>
      </c>
      <c r="F2" s="7">
        <v>0</v>
      </c>
      <c r="G2" s="8">
        <f t="shared" ref="G2:G274" si="0">(B2/1000)*(C2*1+D2*2)</f>
        <v>4881.50324</v>
      </c>
      <c r="H2" s="8">
        <f t="shared" ref="H2:H274" si="1">ABS(C2-ROUND(C2,0))+ABS(D2-ROUND(D2,0))</f>
        <v>0.7700000002514571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238336.85</v>
      </c>
      <c r="D3" s="2">
        <f>'PR-RAS'!E7</f>
        <v>205969.87</v>
      </c>
      <c r="E3" s="2">
        <v>0</v>
      </c>
      <c r="F3" s="2">
        <v>0</v>
      </c>
      <c r="G3" s="3">
        <f t="shared" si="0"/>
        <v>1300.5531799999999</v>
      </c>
      <c r="H3" s="3">
        <f t="shared" si="1"/>
        <v>0.27999999999883585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221352.48</v>
      </c>
      <c r="D4" s="2">
        <f>'PR-RAS'!E8</f>
        <v>195735.23</v>
      </c>
      <c r="E4" s="2">
        <v>0</v>
      </c>
      <c r="F4" s="2">
        <v>0</v>
      </c>
      <c r="G4" s="3">
        <f t="shared" si="0"/>
        <v>1838.4688200000003</v>
      </c>
      <c r="H4" s="3">
        <f t="shared" si="1"/>
        <v>0.71000000002095476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221352.48</v>
      </c>
      <c r="D5" s="2">
        <f>'PR-RAS'!E9</f>
        <v>195735.23</v>
      </c>
      <c r="E5" s="2">
        <v>0</v>
      </c>
      <c r="F5" s="2">
        <v>0</v>
      </c>
      <c r="G5" s="3">
        <f t="shared" si="0"/>
        <v>2451.2917600000001</v>
      </c>
      <c r="H5" s="3">
        <f t="shared" si="1"/>
        <v>0.71000000002095476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16984.37</v>
      </c>
      <c r="D19" s="2">
        <f>'PR-RAS'!E23</f>
        <v>10234.64</v>
      </c>
      <c r="E19" s="2">
        <v>0</v>
      </c>
      <c r="F19" s="2">
        <v>0</v>
      </c>
      <c r="G19" s="3">
        <f t="shared" si="0"/>
        <v>674.16569999999979</v>
      </c>
      <c r="H19" s="3">
        <f t="shared" si="1"/>
        <v>0.72999999999956344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283.3</v>
      </c>
      <c r="D20" s="2">
        <f>'PR-RAS'!E24</f>
        <v>577.73</v>
      </c>
      <c r="E20" s="2">
        <v>0</v>
      </c>
      <c r="F20" s="2">
        <v>0</v>
      </c>
      <c r="G20" s="3">
        <f t="shared" si="0"/>
        <v>27.33644</v>
      </c>
      <c r="H20" s="3">
        <f t="shared" si="1"/>
        <v>0.56999999999999318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16701.07</v>
      </c>
      <c r="D23" s="2">
        <f>'PR-RAS'!E27</f>
        <v>9656.91</v>
      </c>
      <c r="E23" s="2">
        <v>0</v>
      </c>
      <c r="F23" s="2">
        <v>0</v>
      </c>
      <c r="G23" s="3">
        <f t="shared" si="0"/>
        <v>792.3275799999999</v>
      </c>
      <c r="H23" s="3">
        <f t="shared" si="1"/>
        <v>0.15999999999985448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1215537.67</v>
      </c>
      <c r="D45" s="2">
        <f>'PR-RAS'!E49</f>
        <v>903764.9</v>
      </c>
      <c r="E45" s="2">
        <v>0</v>
      </c>
      <c r="F45" s="2">
        <v>0</v>
      </c>
      <c r="G45" s="3">
        <f t="shared" si="0"/>
        <v>133014.96867999999</v>
      </c>
      <c r="H45" s="3">
        <f t="shared" si="1"/>
        <v>0.43000000005122274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840425.2</v>
      </c>
      <c r="D54" s="2">
        <f>'PR-RAS'!E58</f>
        <v>233761.56</v>
      </c>
      <c r="E54" s="2">
        <v>0</v>
      </c>
      <c r="F54" s="2">
        <v>0</v>
      </c>
      <c r="G54" s="3">
        <f t="shared" si="0"/>
        <v>69321.260959999985</v>
      </c>
      <c r="H54" s="3">
        <f t="shared" si="1"/>
        <v>0.63999999995576218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457176.52</v>
      </c>
      <c r="D55" s="2">
        <f>'PR-RAS'!E59</f>
        <v>78613.91</v>
      </c>
      <c r="E55" s="2">
        <v>0</v>
      </c>
      <c r="F55" s="2">
        <v>0</v>
      </c>
      <c r="G55" s="3">
        <f t="shared" si="0"/>
        <v>33177.834360000001</v>
      </c>
      <c r="H55" s="3">
        <f t="shared" si="1"/>
        <v>0.56999999997788109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383248.68</v>
      </c>
      <c r="D56" s="2">
        <f>'PR-RAS'!E60</f>
        <v>155147.65</v>
      </c>
      <c r="E56" s="2">
        <v>0</v>
      </c>
      <c r="F56" s="2">
        <v>0</v>
      </c>
      <c r="G56" s="3">
        <f t="shared" si="0"/>
        <v>38144.918899999997</v>
      </c>
      <c r="H56" s="3">
        <f t="shared" si="1"/>
        <v>0.67000000001280569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7052.66</v>
      </c>
      <c r="E57" s="2">
        <v>0</v>
      </c>
      <c r="F57" s="2">
        <v>0</v>
      </c>
      <c r="G57" s="3">
        <f t="shared" si="0"/>
        <v>789.89792</v>
      </c>
      <c r="H57" s="3">
        <f t="shared" si="1"/>
        <v>0.34000000000014552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7052.66</v>
      </c>
      <c r="E58" s="2">
        <v>0</v>
      </c>
      <c r="F58" s="2">
        <v>0</v>
      </c>
      <c r="G58" s="3">
        <f t="shared" si="0"/>
        <v>804.00324000000001</v>
      </c>
      <c r="H58" s="3">
        <f t="shared" si="1"/>
        <v>0.34000000000014552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470490.14</v>
      </c>
      <c r="E60" s="2">
        <v>0</v>
      </c>
      <c r="F60" s="2">
        <v>0</v>
      </c>
      <c r="G60" s="3">
        <f t="shared" si="0"/>
        <v>55517.836519999997</v>
      </c>
      <c r="H60" s="3">
        <f t="shared" si="1"/>
        <v>0.14000000001396984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470490.14</v>
      </c>
      <c r="E63" s="2">
        <v>0</v>
      </c>
      <c r="F63" s="2">
        <v>0</v>
      </c>
      <c r="G63" s="3">
        <f>(B63/1000)*(C63*1+D63*2)</f>
        <v>58340.77736</v>
      </c>
      <c r="H63" s="3">
        <f>ABS(C63-ROUND(C63,0))+ABS(D63-ROUND(D63,0))</f>
        <v>0.14000000001396984</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375112.47</v>
      </c>
      <c r="D70" s="2">
        <f>'PR-RAS'!E74</f>
        <v>192460.54</v>
      </c>
      <c r="E70" s="2">
        <v>0</v>
      </c>
      <c r="F70" s="2">
        <v>0</v>
      </c>
      <c r="G70" s="3">
        <f t="shared" si="0"/>
        <v>52442.314950000007</v>
      </c>
      <c r="H70" s="3">
        <f t="shared" si="1"/>
        <v>0.92999999996391125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180208.86</v>
      </c>
      <c r="D71" s="2">
        <f>'PR-RAS'!E75</f>
        <v>178059.72</v>
      </c>
      <c r="E71" s="2">
        <v>0</v>
      </c>
      <c r="F71" s="2">
        <v>0</v>
      </c>
      <c r="G71" s="3">
        <f t="shared" si="0"/>
        <v>37542.981000000007</v>
      </c>
      <c r="H71" s="3">
        <f t="shared" si="1"/>
        <v>0.42000000001280569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194903.61</v>
      </c>
      <c r="D72" s="2">
        <f>'PR-RAS'!E76</f>
        <v>14400.82</v>
      </c>
      <c r="E72" s="2">
        <v>0</v>
      </c>
      <c r="F72" s="2">
        <v>0</v>
      </c>
      <c r="G72" s="3">
        <f t="shared" si="0"/>
        <v>15883.072749999999</v>
      </c>
      <c r="H72" s="3">
        <f t="shared" si="1"/>
        <v>0.57000000001426088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295194.96000000002</v>
      </c>
      <c r="D78" s="2">
        <f>'PR-RAS'!E82</f>
        <v>255212.08000000002</v>
      </c>
      <c r="E78" s="2">
        <v>0</v>
      </c>
      <c r="F78" s="2">
        <v>0</v>
      </c>
      <c r="G78" s="3">
        <f t="shared" si="0"/>
        <v>62032.672240000007</v>
      </c>
      <c r="H78" s="3">
        <f t="shared" si="1"/>
        <v>0.11999999999534339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196.23</v>
      </c>
      <c r="D79" s="2">
        <f>'PR-RAS'!E83</f>
        <v>86.51</v>
      </c>
      <c r="E79" s="2">
        <v>0</v>
      </c>
      <c r="F79" s="2">
        <v>0</v>
      </c>
      <c r="G79" s="3">
        <f t="shared" si="0"/>
        <v>28.801500000000001</v>
      </c>
      <c r="H79" s="3">
        <f t="shared" si="1"/>
        <v>0.71999999999998465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196.23</v>
      </c>
      <c r="D81" s="2">
        <f>'PR-RAS'!E85</f>
        <v>86.51</v>
      </c>
      <c r="E81" s="2">
        <v>0</v>
      </c>
      <c r="F81" s="2">
        <v>0</v>
      </c>
      <c r="G81" s="3">
        <f t="shared" si="0"/>
        <v>29.54</v>
      </c>
      <c r="H81" s="3">
        <f t="shared" si="1"/>
        <v>0.71999999999998465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294998.73000000004</v>
      </c>
      <c r="D87" s="2">
        <f>'PR-RAS'!E91</f>
        <v>255125.57</v>
      </c>
      <c r="E87" s="2">
        <v>0</v>
      </c>
      <c r="F87" s="2">
        <v>0</v>
      </c>
      <c r="G87" s="3">
        <f t="shared" si="0"/>
        <v>69251.488819999999</v>
      </c>
      <c r="H87" s="3">
        <f t="shared" si="1"/>
        <v>0.69999999995343387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109670.74</v>
      </c>
      <c r="D88" s="2">
        <f>'PR-RAS'!E92</f>
        <v>93733.35</v>
      </c>
      <c r="E88" s="2">
        <v>0</v>
      </c>
      <c r="F88" s="2">
        <v>0</v>
      </c>
      <c r="G88" s="3">
        <f t="shared" si="0"/>
        <v>25850.957279999999</v>
      </c>
      <c r="H88" s="3">
        <f t="shared" si="1"/>
        <v>0.61000000000058208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36003.03</v>
      </c>
      <c r="D89" s="2">
        <f>'PR-RAS'!E93</f>
        <v>35426.94</v>
      </c>
      <c r="E89" s="2">
        <v>0</v>
      </c>
      <c r="F89" s="2">
        <v>0</v>
      </c>
      <c r="G89" s="3">
        <f t="shared" si="0"/>
        <v>9403.4080799999992</v>
      </c>
      <c r="H89" s="3">
        <f t="shared" si="1"/>
        <v>8.999999999650754E-2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149132.26999999999</v>
      </c>
      <c r="D90" s="2">
        <f>'PR-RAS'!E94</f>
        <v>121150</v>
      </c>
      <c r="E90" s="2">
        <v>0</v>
      </c>
      <c r="F90" s="2">
        <v>0</v>
      </c>
      <c r="G90" s="3">
        <f t="shared" si="0"/>
        <v>34837.472029999997</v>
      </c>
      <c r="H90" s="3">
        <f t="shared" si="1"/>
        <v>0.26999999998952262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192.69</v>
      </c>
      <c r="D93" s="2">
        <f>'PR-RAS'!E97</f>
        <v>4815.28</v>
      </c>
      <c r="E93" s="2">
        <v>0</v>
      </c>
      <c r="F93" s="2">
        <v>0</v>
      </c>
      <c r="G93" s="3">
        <f t="shared" si="0"/>
        <v>903.73900000000003</v>
      </c>
      <c r="H93" s="3">
        <f t="shared" si="1"/>
        <v>0.58999999999974762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76045.820000000007</v>
      </c>
      <c r="D102" s="2">
        <f>'PR-RAS'!E106</f>
        <v>145359.62</v>
      </c>
      <c r="E102" s="2">
        <v>0</v>
      </c>
      <c r="F102" s="2">
        <v>0</v>
      </c>
      <c r="G102" s="3">
        <f t="shared" si="0"/>
        <v>37043.271059999999</v>
      </c>
      <c r="H102" s="3">
        <f t="shared" si="1"/>
        <v>0.55999999999767169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4768.6499999999996</v>
      </c>
      <c r="D103" s="2">
        <f>'PR-RAS'!E107</f>
        <v>0</v>
      </c>
      <c r="E103" s="2">
        <v>0</v>
      </c>
      <c r="F103" s="2">
        <v>0</v>
      </c>
      <c r="G103" s="3">
        <f t="shared" si="0"/>
        <v>486.40229999999991</v>
      </c>
      <c r="H103" s="3">
        <f t="shared" si="1"/>
        <v>0.3500000000003638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4768.6499999999996</v>
      </c>
      <c r="D107" s="2">
        <f>'PR-RAS'!E111</f>
        <v>0</v>
      </c>
      <c r="E107" s="2">
        <v>0</v>
      </c>
      <c r="F107" s="2">
        <v>0</v>
      </c>
      <c r="G107" s="3">
        <f t="shared" si="0"/>
        <v>505.47689999999994</v>
      </c>
      <c r="H107" s="3">
        <f t="shared" si="1"/>
        <v>0.3500000000003638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36403.030000000006</v>
      </c>
      <c r="D108" s="2">
        <f>'PR-RAS'!E112</f>
        <v>118049.06999999999</v>
      </c>
      <c r="E108" s="2">
        <v>0</v>
      </c>
      <c r="F108" s="2">
        <v>0</v>
      </c>
      <c r="G108" s="3">
        <f t="shared" si="0"/>
        <v>29157.625189999999</v>
      </c>
      <c r="H108" s="3">
        <f t="shared" si="1"/>
        <v>9.9999999998544808E-2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817.32</v>
      </c>
      <c r="D110" s="2">
        <f>'PR-RAS'!E114</f>
        <v>11.68</v>
      </c>
      <c r="E110" s="2">
        <v>0</v>
      </c>
      <c r="F110" s="2">
        <v>0</v>
      </c>
      <c r="G110" s="3">
        <f t="shared" si="0"/>
        <v>91.63412000000001</v>
      </c>
      <c r="H110" s="3">
        <f t="shared" si="1"/>
        <v>0.64000000000005031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35228.410000000003</v>
      </c>
      <c r="D111" s="2">
        <f>'PR-RAS'!E115</f>
        <v>118037.39</v>
      </c>
      <c r="E111" s="2">
        <v>0</v>
      </c>
      <c r="F111" s="2">
        <v>0</v>
      </c>
      <c r="G111" s="3">
        <f t="shared" si="0"/>
        <v>29843.350900000001</v>
      </c>
      <c r="H111" s="3">
        <f t="shared" si="1"/>
        <v>0.80000000000291038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357.3</v>
      </c>
      <c r="D113" s="2">
        <f>'PR-RAS'!E117</f>
        <v>0</v>
      </c>
      <c r="E113" s="2">
        <v>0</v>
      </c>
      <c r="F113" s="2">
        <v>0</v>
      </c>
      <c r="G113" s="3">
        <f t="shared" si="0"/>
        <v>40.017600000000002</v>
      </c>
      <c r="H113" s="3">
        <f t="shared" si="1"/>
        <v>0.30000000000001137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34874.14</v>
      </c>
      <c r="D116" s="2">
        <f>'PR-RAS'!E120</f>
        <v>27310.55</v>
      </c>
      <c r="E116" s="2">
        <v>0</v>
      </c>
      <c r="F116" s="2">
        <v>0</v>
      </c>
      <c r="G116" s="3">
        <f t="shared" si="0"/>
        <v>10291.952599999999</v>
      </c>
      <c r="H116" s="3">
        <f t="shared" si="1"/>
        <v>0.59000000000014552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11890.98</v>
      </c>
      <c r="D117" s="2">
        <f>'PR-RAS'!E121</f>
        <v>1797.87</v>
      </c>
      <c r="E117" s="2">
        <v>0</v>
      </c>
      <c r="F117" s="2">
        <v>0</v>
      </c>
      <c r="G117" s="3">
        <f t="shared" si="0"/>
        <v>1796.4595200000001</v>
      </c>
      <c r="H117" s="3">
        <f t="shared" si="1"/>
        <v>0.1500000000005457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22983.16</v>
      </c>
      <c r="D118" s="2">
        <f>'PR-RAS'!E122</f>
        <v>25512.68</v>
      </c>
      <c r="E118" s="2">
        <v>0</v>
      </c>
      <c r="F118" s="2">
        <v>0</v>
      </c>
      <c r="G118" s="3">
        <f t="shared" si="0"/>
        <v>8658.9968400000016</v>
      </c>
      <c r="H118" s="3">
        <f t="shared" si="1"/>
        <v>0.47999999999956344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35775</v>
      </c>
      <c r="D121" s="2">
        <f>'PR-RAS'!E125</f>
        <v>0</v>
      </c>
      <c r="E121" s="2">
        <v>0</v>
      </c>
      <c r="F121" s="2">
        <v>0</v>
      </c>
      <c r="G121" s="3">
        <f t="shared" si="0"/>
        <v>4293</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35775</v>
      </c>
      <c r="D125" s="2">
        <f>'PR-RAS'!E129</f>
        <v>0</v>
      </c>
      <c r="E125" s="2">
        <v>0</v>
      </c>
      <c r="F125" s="2">
        <v>0</v>
      </c>
      <c r="G125" s="3">
        <f t="shared" si="0"/>
        <v>4436.1000000000004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35775</v>
      </c>
      <c r="D127" s="2">
        <f>'PR-RAS'!E131</f>
        <v>0</v>
      </c>
      <c r="E127" s="2">
        <v>0</v>
      </c>
      <c r="F127" s="2">
        <v>0</v>
      </c>
      <c r="G127" s="3">
        <f t="shared" si="0"/>
        <v>4507.6499999999996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1070582.5</v>
      </c>
      <c r="D148" s="2">
        <f>'PR-RAS'!E152</f>
        <v>1822905.3599999999</v>
      </c>
      <c r="E148" s="2">
        <v>0</v>
      </c>
      <c r="F148" s="2">
        <v>0</v>
      </c>
      <c r="G148" s="3">
        <f t="shared" si="0"/>
        <v>693309.80333999987</v>
      </c>
      <c r="H148" s="3">
        <f t="shared" si="1"/>
        <v>0.85999999986961484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138606.93</v>
      </c>
      <c r="D149" s="2">
        <f>'PR-RAS'!E153</f>
        <v>149333.75</v>
      </c>
      <c r="E149" s="2">
        <v>0</v>
      </c>
      <c r="F149" s="2">
        <v>0</v>
      </c>
      <c r="G149" s="3">
        <f t="shared" si="0"/>
        <v>64716.615639999996</v>
      </c>
      <c r="H149" s="3">
        <f t="shared" si="1"/>
        <v>0.32000000000698492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100267.84000000001</v>
      </c>
      <c r="D150" s="2">
        <f>'PR-RAS'!E154</f>
        <v>119695.72</v>
      </c>
      <c r="E150" s="2">
        <v>0</v>
      </c>
      <c r="F150" s="2">
        <v>0</v>
      </c>
      <c r="G150" s="3">
        <f t="shared" si="0"/>
        <v>50609.23272</v>
      </c>
      <c r="H150" s="3">
        <f t="shared" si="1"/>
        <v>0.43999999998777639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99240.21</v>
      </c>
      <c r="D151" s="2">
        <f>'PR-RAS'!E155</f>
        <v>119695.72</v>
      </c>
      <c r="E151" s="2">
        <v>0</v>
      </c>
      <c r="F151" s="2">
        <v>0</v>
      </c>
      <c r="G151" s="3">
        <f t="shared" si="0"/>
        <v>50794.747500000005</v>
      </c>
      <c r="H151" s="3">
        <f t="shared" si="1"/>
        <v>0.49000000000523869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1027.6300000000001</v>
      </c>
      <c r="D153" s="2">
        <f>'PR-RAS'!E157</f>
        <v>0</v>
      </c>
      <c r="E153" s="2">
        <v>0</v>
      </c>
      <c r="F153" s="2">
        <v>0</v>
      </c>
      <c r="G153" s="3">
        <f t="shared" si="0"/>
        <v>156.19976000000003</v>
      </c>
      <c r="H153" s="3">
        <f t="shared" si="1"/>
        <v>0.36999999999989086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22261.84</v>
      </c>
      <c r="D155" s="2">
        <f>'PR-RAS'!E159</f>
        <v>12132.29</v>
      </c>
      <c r="E155" s="2">
        <v>0</v>
      </c>
      <c r="F155" s="2">
        <v>0</v>
      </c>
      <c r="G155" s="3">
        <f t="shared" si="0"/>
        <v>7165.0686799999994</v>
      </c>
      <c r="H155" s="3">
        <f t="shared" si="1"/>
        <v>0.4500000000007276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16077.25</v>
      </c>
      <c r="D156" s="2">
        <f>'PR-RAS'!E160</f>
        <v>17505.740000000002</v>
      </c>
      <c r="E156" s="2">
        <v>0</v>
      </c>
      <c r="F156" s="2">
        <v>0</v>
      </c>
      <c r="G156" s="3">
        <f t="shared" si="0"/>
        <v>7918.7531500000005</v>
      </c>
      <c r="H156" s="3">
        <f t="shared" si="1"/>
        <v>0.50999999999839929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16077.25</v>
      </c>
      <c r="D158" s="2">
        <f>'PR-RAS'!E162</f>
        <v>17505.740000000002</v>
      </c>
      <c r="E158" s="2">
        <v>0</v>
      </c>
      <c r="F158" s="2">
        <v>0</v>
      </c>
      <c r="G158" s="3">
        <f t="shared" si="0"/>
        <v>8020.9306100000003</v>
      </c>
      <c r="H158" s="3">
        <f t="shared" si="1"/>
        <v>0.50999999999839929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424269.04000000004</v>
      </c>
      <c r="D160" s="2">
        <f>'PR-RAS'!E164</f>
        <v>500129.25999999995</v>
      </c>
      <c r="E160" s="2">
        <v>0</v>
      </c>
      <c r="F160" s="2">
        <v>0</v>
      </c>
      <c r="G160" s="3">
        <f t="shared" si="0"/>
        <v>226499.88204000003</v>
      </c>
      <c r="H160" s="3">
        <f t="shared" si="1"/>
        <v>0.29999999998835847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5154.04</v>
      </c>
      <c r="D161" s="2">
        <f>'PR-RAS'!E165</f>
        <v>8603.34</v>
      </c>
      <c r="E161" s="2">
        <v>0</v>
      </c>
      <c r="F161" s="2">
        <v>0</v>
      </c>
      <c r="G161" s="3">
        <f t="shared" si="0"/>
        <v>3577.7152000000001</v>
      </c>
      <c r="H161" s="3">
        <f t="shared" si="1"/>
        <v>0.38000000000010914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v>
      </c>
      <c r="D162" s="2">
        <f>'PR-RAS'!E166</f>
        <v>90</v>
      </c>
      <c r="E162" s="2">
        <v>0</v>
      </c>
      <c r="F162" s="2">
        <v>0</v>
      </c>
      <c r="G162" s="3">
        <f t="shared" si="0"/>
        <v>36.225000000000001</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2835.64</v>
      </c>
      <c r="D163" s="2">
        <f>'PR-RAS'!E167</f>
        <v>5410.04</v>
      </c>
      <c r="E163" s="2">
        <v>0</v>
      </c>
      <c r="F163" s="2">
        <v>0</v>
      </c>
      <c r="G163" s="3">
        <f t="shared" si="0"/>
        <v>2212.2266399999999</v>
      </c>
      <c r="H163" s="3">
        <f t="shared" si="1"/>
        <v>0.40000000000009095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345</v>
      </c>
      <c r="D164" s="2">
        <f>'PR-RAS'!E168</f>
        <v>1140</v>
      </c>
      <c r="E164" s="2">
        <v>0</v>
      </c>
      <c r="F164" s="2">
        <v>0</v>
      </c>
      <c r="G164" s="3">
        <f t="shared" si="0"/>
        <v>427.875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1928.4</v>
      </c>
      <c r="D165" s="2">
        <f>'PR-RAS'!E169</f>
        <v>1963.3</v>
      </c>
      <c r="E165" s="2">
        <v>0</v>
      </c>
      <c r="F165" s="2">
        <v>0</v>
      </c>
      <c r="G165" s="3">
        <f t="shared" si="0"/>
        <v>960.22</v>
      </c>
      <c r="H165" s="3">
        <f t="shared" si="1"/>
        <v>0.70000000000004547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33580.990000000005</v>
      </c>
      <c r="D166" s="2">
        <f>'PR-RAS'!E170</f>
        <v>38843.949999999997</v>
      </c>
      <c r="E166" s="2">
        <v>0</v>
      </c>
      <c r="F166" s="2">
        <v>0</v>
      </c>
      <c r="G166" s="3">
        <f t="shared" si="0"/>
        <v>18359.366850000002</v>
      </c>
      <c r="H166" s="3">
        <f t="shared" si="1"/>
        <v>5.9999999997671694E-2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5218.97</v>
      </c>
      <c r="D167" s="2">
        <f>'PR-RAS'!E171</f>
        <v>6139.79</v>
      </c>
      <c r="E167" s="2">
        <v>0</v>
      </c>
      <c r="F167" s="2">
        <v>0</v>
      </c>
      <c r="G167" s="3">
        <f t="shared" si="0"/>
        <v>2904.7593000000002</v>
      </c>
      <c r="H167" s="3">
        <f t="shared" si="1"/>
        <v>0.23999999999978172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22839.38</v>
      </c>
      <c r="D169" s="2">
        <f>'PR-RAS'!E173</f>
        <v>26401.24</v>
      </c>
      <c r="E169" s="2">
        <v>0</v>
      </c>
      <c r="F169" s="2">
        <v>0</v>
      </c>
      <c r="G169" s="3">
        <f t="shared" si="0"/>
        <v>12707.832480000001</v>
      </c>
      <c r="H169" s="3">
        <f t="shared" si="1"/>
        <v>0.62000000000261934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3156.41</v>
      </c>
      <c r="D170" s="2">
        <f>'PR-RAS'!E174</f>
        <v>3310.25</v>
      </c>
      <c r="E170" s="2">
        <v>0</v>
      </c>
      <c r="F170" s="2">
        <v>0</v>
      </c>
      <c r="G170" s="3">
        <f t="shared" si="0"/>
        <v>1652.2977900000001</v>
      </c>
      <c r="H170" s="3">
        <f t="shared" si="1"/>
        <v>0.65999999999985448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2366.23</v>
      </c>
      <c r="D171" s="2">
        <f>'PR-RAS'!E175</f>
        <v>2992.67</v>
      </c>
      <c r="E171" s="2">
        <v>0</v>
      </c>
      <c r="F171" s="2">
        <v>0</v>
      </c>
      <c r="G171" s="3">
        <f t="shared" si="0"/>
        <v>1419.7669000000001</v>
      </c>
      <c r="H171" s="3">
        <f t="shared" si="1"/>
        <v>0.55999999999994543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345888.88</v>
      </c>
      <c r="D174" s="2">
        <f>'PR-RAS'!E178</f>
        <v>392006.23</v>
      </c>
      <c r="E174" s="2">
        <v>0</v>
      </c>
      <c r="F174" s="2">
        <v>0</v>
      </c>
      <c r="G174" s="3">
        <f t="shared" si="0"/>
        <v>195472.93181999997</v>
      </c>
      <c r="H174" s="3">
        <f t="shared" si="1"/>
        <v>0.34999999997671694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8593.66</v>
      </c>
      <c r="D175" s="2">
        <f>'PR-RAS'!E179</f>
        <v>6541.38</v>
      </c>
      <c r="E175" s="2">
        <v>0</v>
      </c>
      <c r="F175" s="2">
        <v>0</v>
      </c>
      <c r="G175" s="3">
        <f t="shared" si="0"/>
        <v>3771.6970799999995</v>
      </c>
      <c r="H175" s="3">
        <f t="shared" si="1"/>
        <v>0.72000000000025466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14288.81</v>
      </c>
      <c r="D176" s="2">
        <f>'PR-RAS'!E180</f>
        <v>9995.18</v>
      </c>
      <c r="E176" s="2">
        <v>0</v>
      </c>
      <c r="F176" s="2">
        <v>0</v>
      </c>
      <c r="G176" s="3">
        <f t="shared" si="0"/>
        <v>5998.8547499999995</v>
      </c>
      <c r="H176" s="3">
        <f t="shared" si="1"/>
        <v>0.37000000000080036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10138.799999999999</v>
      </c>
      <c r="D177" s="2">
        <f>'PR-RAS'!E181</f>
        <v>9982.1</v>
      </c>
      <c r="E177" s="2">
        <v>0</v>
      </c>
      <c r="F177" s="2">
        <v>0</v>
      </c>
      <c r="G177" s="3">
        <f t="shared" si="0"/>
        <v>5298.1279999999997</v>
      </c>
      <c r="H177" s="3">
        <f t="shared" si="1"/>
        <v>0.30000000000109139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237278.44</v>
      </c>
      <c r="D178" s="2">
        <f>'PR-RAS'!E182</f>
        <v>235733.55</v>
      </c>
      <c r="E178" s="2">
        <v>0</v>
      </c>
      <c r="F178" s="2">
        <v>0</v>
      </c>
      <c r="G178" s="3">
        <f t="shared" si="0"/>
        <v>125447.96058</v>
      </c>
      <c r="H178" s="3">
        <f t="shared" si="1"/>
        <v>0.89000000001396984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2704.61</v>
      </c>
      <c r="D179" s="2">
        <f>'PR-RAS'!E183</f>
        <v>12184.67</v>
      </c>
      <c r="E179" s="2">
        <v>0</v>
      </c>
      <c r="F179" s="2">
        <v>0</v>
      </c>
      <c r="G179" s="3">
        <f t="shared" si="0"/>
        <v>4819.1630999999998</v>
      </c>
      <c r="H179" s="3">
        <f t="shared" si="1"/>
        <v>0.71999999999979991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7105.89</v>
      </c>
      <c r="D180" s="2">
        <f>'PR-RAS'!E184</f>
        <v>19800.14</v>
      </c>
      <c r="E180" s="2">
        <v>0</v>
      </c>
      <c r="F180" s="2">
        <v>0</v>
      </c>
      <c r="G180" s="3">
        <f t="shared" si="0"/>
        <v>8360.4044299999987</v>
      </c>
      <c r="H180" s="3">
        <f t="shared" si="1"/>
        <v>0.24999999999909051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34691.919999999998</v>
      </c>
      <c r="D181" s="2">
        <f>'PR-RAS'!E185</f>
        <v>62484.49</v>
      </c>
      <c r="E181" s="2">
        <v>0</v>
      </c>
      <c r="F181" s="2">
        <v>0</v>
      </c>
      <c r="G181" s="3">
        <f t="shared" si="0"/>
        <v>28738.962</v>
      </c>
      <c r="H181" s="3">
        <f t="shared" si="1"/>
        <v>0.56999999999970896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11154.37</v>
      </c>
      <c r="D182" s="2">
        <f>'PR-RAS'!E186</f>
        <v>16116.63</v>
      </c>
      <c r="E182" s="2">
        <v>0</v>
      </c>
      <c r="F182" s="2">
        <v>0</v>
      </c>
      <c r="G182" s="3">
        <f t="shared" si="0"/>
        <v>7853.1610299999993</v>
      </c>
      <c r="H182" s="3">
        <f t="shared" si="1"/>
        <v>0.74000000000160071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19932.38</v>
      </c>
      <c r="D183" s="2">
        <f>'PR-RAS'!E187</f>
        <v>19168.09</v>
      </c>
      <c r="E183" s="2">
        <v>0</v>
      </c>
      <c r="F183" s="2">
        <v>0</v>
      </c>
      <c r="G183" s="3">
        <f t="shared" si="0"/>
        <v>10604.877919999999</v>
      </c>
      <c r="H183" s="3">
        <f t="shared" si="1"/>
        <v>0.47000000000116415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39645.129999999997</v>
      </c>
      <c r="D190" s="2">
        <f>'PR-RAS'!E194</f>
        <v>60675.740000000005</v>
      </c>
      <c r="E190" s="2">
        <v>0</v>
      </c>
      <c r="F190" s="2">
        <v>0</v>
      </c>
      <c r="G190" s="3">
        <f t="shared" si="0"/>
        <v>30428.359290000004</v>
      </c>
      <c r="H190" s="3">
        <f t="shared" si="1"/>
        <v>0.38999999999214197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11651.4</v>
      </c>
      <c r="D191" s="2">
        <f>'PR-RAS'!E195</f>
        <v>20267.79</v>
      </c>
      <c r="E191" s="2">
        <v>0</v>
      </c>
      <c r="F191" s="2">
        <v>0</v>
      </c>
      <c r="G191" s="3">
        <f t="shared" si="0"/>
        <v>9915.5262000000002</v>
      </c>
      <c r="H191" s="3">
        <f t="shared" si="1"/>
        <v>0.60999999999876309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2978.62</v>
      </c>
      <c r="D192" s="2">
        <f>'PR-RAS'!E196</f>
        <v>2846.04</v>
      </c>
      <c r="E192" s="2">
        <v>0</v>
      </c>
      <c r="F192" s="2">
        <v>0</v>
      </c>
      <c r="G192" s="3">
        <f t="shared" si="0"/>
        <v>1656.1037000000001</v>
      </c>
      <c r="H192" s="3">
        <f t="shared" si="1"/>
        <v>0.42000000000007276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11804.08</v>
      </c>
      <c r="D193" s="2">
        <f>'PR-RAS'!E197</f>
        <v>2891.61</v>
      </c>
      <c r="E193" s="2">
        <v>0</v>
      </c>
      <c r="F193" s="2">
        <v>0</v>
      </c>
      <c r="G193" s="3">
        <f t="shared" si="0"/>
        <v>3376.7615999999998</v>
      </c>
      <c r="H193" s="3">
        <f t="shared" si="1"/>
        <v>0.46999999999979991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1698.84</v>
      </c>
      <c r="D194" s="2">
        <f>'PR-RAS'!E198</f>
        <v>1129.74</v>
      </c>
      <c r="E194" s="2">
        <v>0</v>
      </c>
      <c r="F194" s="2">
        <v>0</v>
      </c>
      <c r="G194" s="3">
        <f t="shared" si="0"/>
        <v>763.95575999999994</v>
      </c>
      <c r="H194" s="3">
        <f t="shared" si="1"/>
        <v>0.42000000000007276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4118.6499999999996</v>
      </c>
      <c r="D195" s="2">
        <f>'PR-RAS'!E199</f>
        <v>11606.07</v>
      </c>
      <c r="E195" s="2">
        <v>0</v>
      </c>
      <c r="F195" s="2">
        <v>0</v>
      </c>
      <c r="G195" s="3">
        <f t="shared" si="0"/>
        <v>5302.1732600000005</v>
      </c>
      <c r="H195" s="3">
        <f t="shared" si="1"/>
        <v>0.42000000000007276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138.28</v>
      </c>
      <c r="D196" s="2">
        <f>'PR-RAS'!E200</f>
        <v>0</v>
      </c>
      <c r="E196" s="2">
        <v>0</v>
      </c>
      <c r="F196" s="2">
        <v>0</v>
      </c>
      <c r="G196" s="3">
        <f t="shared" si="0"/>
        <v>26.964600000000001</v>
      </c>
      <c r="H196" s="3">
        <f t="shared" si="1"/>
        <v>0.28000000000000114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7255.26</v>
      </c>
      <c r="D197" s="2">
        <f>'PR-RAS'!E201</f>
        <v>21934.49</v>
      </c>
      <c r="E197" s="2">
        <v>0</v>
      </c>
      <c r="F197" s="2">
        <v>0</v>
      </c>
      <c r="G197" s="3">
        <f t="shared" si="0"/>
        <v>10020.351040000001</v>
      </c>
      <c r="H197" s="3">
        <f t="shared" si="1"/>
        <v>0.75000000000181899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32754.32</v>
      </c>
      <c r="D198" s="2">
        <f>'PR-RAS'!E202</f>
        <v>29129.97</v>
      </c>
      <c r="E198" s="2">
        <v>0</v>
      </c>
      <c r="F198" s="2">
        <v>0</v>
      </c>
      <c r="G198" s="3">
        <f t="shared" si="0"/>
        <v>17929.809220000003</v>
      </c>
      <c r="H198" s="3">
        <f t="shared" si="1"/>
        <v>0.34999999999854481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11357.32</v>
      </c>
      <c r="D204" s="2">
        <f>'PR-RAS'!E208</f>
        <v>23706.61</v>
      </c>
      <c r="E204" s="2">
        <v>0</v>
      </c>
      <c r="F204" s="2">
        <v>0</v>
      </c>
      <c r="G204" s="3">
        <f t="shared" si="0"/>
        <v>11930.419620000001</v>
      </c>
      <c r="H204" s="3">
        <f t="shared" si="1"/>
        <v>0.70999999999912689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11357.32</v>
      </c>
      <c r="D206" s="2">
        <f>'PR-RAS'!E210</f>
        <v>13979.51</v>
      </c>
      <c r="E206" s="2">
        <v>0</v>
      </c>
      <c r="F206" s="2">
        <v>0</v>
      </c>
      <c r="G206" s="3">
        <f t="shared" si="0"/>
        <v>8059.8496999999988</v>
      </c>
      <c r="H206" s="3">
        <f t="shared" si="1"/>
        <v>0.80999999999949068</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9727.1</v>
      </c>
      <c r="E207" s="2">
        <v>0</v>
      </c>
      <c r="F207" s="2">
        <v>0</v>
      </c>
      <c r="G207" s="3">
        <f t="shared" si="0"/>
        <v>4007.5652</v>
      </c>
      <c r="H207" s="3">
        <f t="shared" si="1"/>
        <v>0.1000000000003638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21397</v>
      </c>
      <c r="D212" s="2">
        <f>'PR-RAS'!E216</f>
        <v>5423.36</v>
      </c>
      <c r="E212" s="2">
        <v>0</v>
      </c>
      <c r="F212" s="2">
        <v>0</v>
      </c>
      <c r="G212" s="3">
        <f t="shared" si="0"/>
        <v>6803.4249200000004</v>
      </c>
      <c r="H212" s="3">
        <f t="shared" si="1"/>
        <v>0.35999999999967258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1693.85</v>
      </c>
      <c r="D213" s="2">
        <f>'PR-RAS'!E217</f>
        <v>1714.12</v>
      </c>
      <c r="E213" s="2">
        <v>0</v>
      </c>
      <c r="F213" s="2">
        <v>0</v>
      </c>
      <c r="G213" s="3">
        <f t="shared" si="0"/>
        <v>1085.8830800000001</v>
      </c>
      <c r="H213" s="3">
        <f t="shared" si="1"/>
        <v>0.26999999999998181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5.08</v>
      </c>
      <c r="D215" s="2">
        <f>'PR-RAS'!E219</f>
        <v>0</v>
      </c>
      <c r="E215" s="2">
        <v>0</v>
      </c>
      <c r="F215" s="2">
        <v>0</v>
      </c>
      <c r="G215" s="3">
        <f t="shared" si="0"/>
        <v>1.0871200000000001</v>
      </c>
      <c r="H215" s="3">
        <f t="shared" si="1"/>
        <v>8.0000000000000071E-2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19698.07</v>
      </c>
      <c r="D216" s="2">
        <f>'PR-RAS'!E220</f>
        <v>3709.24</v>
      </c>
      <c r="E216" s="2">
        <v>0</v>
      </c>
      <c r="F216" s="2">
        <v>0</v>
      </c>
      <c r="G216" s="3">
        <f t="shared" si="0"/>
        <v>5830.05825</v>
      </c>
      <c r="H216" s="3">
        <f t="shared" si="1"/>
        <v>0.30999999999949068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106482.55</v>
      </c>
      <c r="E226" s="2">
        <v>0</v>
      </c>
      <c r="F226" s="2">
        <v>0</v>
      </c>
      <c r="G226" s="3">
        <f t="shared" si="0"/>
        <v>47917.147499999999</v>
      </c>
      <c r="H226" s="3">
        <f t="shared" si="1"/>
        <v>0.44999999999708962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106482.55</v>
      </c>
      <c r="E242" s="2">
        <v>0</v>
      </c>
      <c r="F242" s="2">
        <v>0</v>
      </c>
      <c r="G242" s="3">
        <f t="shared" si="0"/>
        <v>51324.589099999997</v>
      </c>
      <c r="H242" s="3">
        <f t="shared" si="1"/>
        <v>0.44999999999708962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106482.55</v>
      </c>
      <c r="E243" s="2">
        <v>0</v>
      </c>
      <c r="F243" s="2">
        <v>0</v>
      </c>
      <c r="G243" s="3">
        <f t="shared" si="0"/>
        <v>51537.554199999999</v>
      </c>
      <c r="H243" s="3">
        <f t="shared" si="1"/>
        <v>0.44999999999708962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87639.4</v>
      </c>
      <c r="D258" s="2">
        <f>'PR-RAS'!E262</f>
        <v>75029.33</v>
      </c>
      <c r="E258" s="2">
        <v>0</v>
      </c>
      <c r="F258" s="2">
        <v>0</v>
      </c>
      <c r="G258" s="3">
        <f t="shared" si="0"/>
        <v>61088.401420000002</v>
      </c>
      <c r="H258" s="3">
        <f t="shared" si="1"/>
        <v>0.72999999999592546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87639.4</v>
      </c>
      <c r="D265" s="2">
        <f>'PR-RAS'!E269</f>
        <v>75029.33</v>
      </c>
      <c r="E265" s="2">
        <v>0</v>
      </c>
      <c r="F265" s="2">
        <v>0</v>
      </c>
      <c r="G265" s="3">
        <f t="shared" si="0"/>
        <v>62752.287840000005</v>
      </c>
      <c r="H265" s="3">
        <f t="shared" si="1"/>
        <v>0.72999999999592546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72817.94</v>
      </c>
      <c r="D266" s="2">
        <f>'PR-RAS'!E270</f>
        <v>58584.74</v>
      </c>
      <c r="E266" s="2">
        <v>0</v>
      </c>
      <c r="F266" s="2">
        <v>0</v>
      </c>
      <c r="G266" s="3">
        <f t="shared" si="0"/>
        <v>50346.666299999997</v>
      </c>
      <c r="H266" s="3">
        <f t="shared" si="1"/>
        <v>0.31999999999970896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14821.46</v>
      </c>
      <c r="D267" s="2">
        <f>'PR-RAS'!E271</f>
        <v>16444.59</v>
      </c>
      <c r="E267" s="2">
        <v>0</v>
      </c>
      <c r="F267" s="2">
        <v>0</v>
      </c>
      <c r="G267" s="3">
        <f t="shared" si="0"/>
        <v>12691.03024</v>
      </c>
      <c r="H267" s="3">
        <f t="shared" si="1"/>
        <v>0.86999999999898137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387312.81</v>
      </c>
      <c r="D269" s="2">
        <f>'PR-RAS'!E273</f>
        <v>962800.5</v>
      </c>
      <c r="E269" s="2">
        <v>0</v>
      </c>
      <c r="F269" s="2">
        <v>0</v>
      </c>
      <c r="G269" s="3">
        <f t="shared" si="0"/>
        <v>619860.9010800001</v>
      </c>
      <c r="H269" s="3">
        <f t="shared" si="1"/>
        <v>0.69000000000232831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372862.14</v>
      </c>
      <c r="D270" s="2">
        <f>'PR-RAS'!E274</f>
        <v>364323.73</v>
      </c>
      <c r="E270" s="2">
        <v>0</v>
      </c>
      <c r="F270" s="2">
        <v>0</v>
      </c>
      <c r="G270" s="3">
        <f t="shared" si="0"/>
        <v>296306.08240000007</v>
      </c>
      <c r="H270" s="3">
        <f t="shared" si="1"/>
        <v>0.41000000003259629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372862.14</v>
      </c>
      <c r="D271" s="2">
        <f>'PR-RAS'!E275</f>
        <v>137715.43</v>
      </c>
      <c r="E271" s="2">
        <v>0</v>
      </c>
      <c r="F271" s="2">
        <v>0</v>
      </c>
      <c r="G271" s="3">
        <f t="shared" si="0"/>
        <v>175039.11000000002</v>
      </c>
      <c r="H271" s="3">
        <f t="shared" si="1"/>
        <v>0.57000000000698492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226608.3</v>
      </c>
      <c r="E273" s="2">
        <v>0</v>
      </c>
      <c r="F273" s="2">
        <v>0</v>
      </c>
      <c r="G273" s="3">
        <f t="shared" si="0"/>
        <v>123274.9152</v>
      </c>
      <c r="H273" s="3">
        <f t="shared" si="1"/>
        <v>0.29999999998835847</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53246.98</v>
      </c>
      <c r="E279" s="2">
        <v>0</v>
      </c>
      <c r="F279" s="2">
        <v>0</v>
      </c>
      <c r="G279" s="3">
        <f t="shared" si="12"/>
        <v>29605.320880000003</v>
      </c>
      <c r="H279" s="3">
        <f t="shared" si="13"/>
        <v>1.9999999996798579E-2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53246.98</v>
      </c>
      <c r="E280" s="2">
        <v>0</v>
      </c>
      <c r="F280" s="2">
        <v>0</v>
      </c>
      <c r="G280" s="3">
        <f t="shared" si="12"/>
        <v>29711.814840000003</v>
      </c>
      <c r="H280" s="3">
        <f t="shared" si="13"/>
        <v>1.9999999996798579E-2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14450.67</v>
      </c>
      <c r="D285" s="2">
        <f>'PR-RAS'!E289</f>
        <v>545229.79</v>
      </c>
      <c r="E285" s="2">
        <v>0</v>
      </c>
      <c r="F285" s="2">
        <v>0</v>
      </c>
      <c r="G285" s="3">
        <f t="shared" si="12"/>
        <v>313794.511</v>
      </c>
      <c r="H285" s="3">
        <f t="shared" si="13"/>
        <v>0.53999999996267434</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14450.67</v>
      </c>
      <c r="D286" s="2">
        <f>'PR-RAS'!E290</f>
        <v>545229.79</v>
      </c>
      <c r="E286" s="2">
        <v>0</v>
      </c>
      <c r="F286" s="2">
        <v>0</v>
      </c>
      <c r="G286" s="3">
        <f t="shared" si="12"/>
        <v>314899.42124999996</v>
      </c>
      <c r="H286" s="3">
        <f t="shared" si="13"/>
        <v>0.53999999996267434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1070582.5</v>
      </c>
      <c r="D295" s="2">
        <f>'PR-RAS'!E299</f>
        <v>1822905.3599999999</v>
      </c>
      <c r="E295" s="2">
        <v>0</v>
      </c>
      <c r="F295" s="2">
        <v>0</v>
      </c>
      <c r="G295" s="3">
        <f t="shared" si="12"/>
        <v>1386619.6066799997</v>
      </c>
      <c r="H295" s="3">
        <f t="shared" si="13"/>
        <v>0.85999999986961484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790307.8</v>
      </c>
      <c r="D296" s="2">
        <f>'PR-RAS'!E300</f>
        <v>0</v>
      </c>
      <c r="E296" s="2">
        <v>0</v>
      </c>
      <c r="F296" s="2">
        <v>0</v>
      </c>
      <c r="G296" s="3">
        <f t="shared" si="12"/>
        <v>233140.80100000001</v>
      </c>
      <c r="H296" s="3">
        <f t="shared" si="13"/>
        <v>0.19999999995343387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312598.88999999966</v>
      </c>
      <c r="E297" s="2">
        <v>0</v>
      </c>
      <c r="F297" s="2">
        <v>0</v>
      </c>
      <c r="G297" s="3">
        <f t="shared" si="12"/>
        <v>185058.54287999979</v>
      </c>
      <c r="H297" s="3">
        <f t="shared" si="13"/>
        <v>0.11000000033527613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3633896.94</v>
      </c>
      <c r="D298" s="2">
        <f>'PR-RAS'!E302</f>
        <v>3846052.54</v>
      </c>
      <c r="E298" s="2">
        <v>0</v>
      </c>
      <c r="F298" s="2">
        <v>0</v>
      </c>
      <c r="G298" s="3">
        <f t="shared" si="12"/>
        <v>3363822.5999399996</v>
      </c>
      <c r="H298" s="3">
        <f t="shared" si="13"/>
        <v>0.52000000001862645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27301.49</v>
      </c>
      <c r="D300" s="2">
        <f>'PR-RAS'!E304</f>
        <v>57133.19</v>
      </c>
      <c r="E300" s="2">
        <v>0</v>
      </c>
      <c r="F300" s="2">
        <v>0</v>
      </c>
      <c r="G300" s="3">
        <f t="shared" si="12"/>
        <v>42328.793129999998</v>
      </c>
      <c r="H300" s="3">
        <f t="shared" si="13"/>
        <v>0.68000000000392902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1164.7</v>
      </c>
      <c r="D303" s="2">
        <f>'PR-RAS'!E308</f>
        <v>2394.7800000000002</v>
      </c>
      <c r="E303" s="2">
        <v>0</v>
      </c>
      <c r="F303" s="2">
        <v>0</v>
      </c>
      <c r="G303" s="3">
        <f t="shared" si="12"/>
        <v>1798.18652</v>
      </c>
      <c r="H303" s="3">
        <f t="shared" si="13"/>
        <v>0.51999999999975444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1164.7</v>
      </c>
      <c r="D316" s="2">
        <f>'PR-RAS'!E321</f>
        <v>2394.7800000000002</v>
      </c>
      <c r="E316" s="2">
        <v>0</v>
      </c>
      <c r="F316" s="2">
        <v>0</v>
      </c>
      <c r="G316" s="3">
        <f t="shared" si="12"/>
        <v>1875.5919000000001</v>
      </c>
      <c r="H316" s="3">
        <f t="shared" si="13"/>
        <v>0.51999999999975444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1164.7</v>
      </c>
      <c r="D317" s="2">
        <f>'PR-RAS'!E322</f>
        <v>2394.7800000000002</v>
      </c>
      <c r="E317" s="2">
        <v>0</v>
      </c>
      <c r="F317" s="2">
        <v>0</v>
      </c>
      <c r="G317" s="3">
        <f t="shared" si="12"/>
        <v>1881.5461600000001</v>
      </c>
      <c r="H317" s="3">
        <f t="shared" si="13"/>
        <v>0.51999999999975444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1164.7</v>
      </c>
      <c r="D318" s="2">
        <f>'PR-RAS'!E323</f>
        <v>2394.7800000000002</v>
      </c>
      <c r="E318" s="2">
        <v>0</v>
      </c>
      <c r="F318" s="2">
        <v>0</v>
      </c>
      <c r="G318" s="3">
        <f t="shared" si="12"/>
        <v>1887.5004200000001</v>
      </c>
      <c r="H318" s="3">
        <f t="shared" si="13"/>
        <v>0.51999999999975444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1153214.1399999999</v>
      </c>
      <c r="D355" s="2">
        <f>'PR-RAS'!E360</f>
        <v>960714.32000000007</v>
      </c>
      <c r="E355" s="2">
        <v>0</v>
      </c>
      <c r="F355" s="2">
        <v>0</v>
      </c>
      <c r="G355" s="3">
        <f t="shared" si="12"/>
        <v>1088423.54412</v>
      </c>
      <c r="H355" s="3">
        <f t="shared" si="13"/>
        <v>0.4599999999627471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9300</v>
      </c>
      <c r="E356" s="2">
        <v>0</v>
      </c>
      <c r="F356" s="2">
        <v>0</v>
      </c>
      <c r="G356" s="3">
        <f t="shared" si="12"/>
        <v>6603</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9300</v>
      </c>
      <c r="E357" s="2">
        <v>0</v>
      </c>
      <c r="F357" s="2">
        <v>0</v>
      </c>
      <c r="G357" s="3">
        <f t="shared" si="12"/>
        <v>6621.5999999999995</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9300</v>
      </c>
      <c r="E358" s="2">
        <v>0</v>
      </c>
      <c r="F358" s="2">
        <v>0</v>
      </c>
      <c r="G358" s="3">
        <f t="shared" si="12"/>
        <v>6640.2</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1153214.1399999999</v>
      </c>
      <c r="D368" s="2">
        <f>'PR-RAS'!E373</f>
        <v>951414.32000000007</v>
      </c>
      <c r="E368" s="2">
        <v>0</v>
      </c>
      <c r="F368" s="2">
        <v>0</v>
      </c>
      <c r="G368" s="3">
        <f t="shared" si="12"/>
        <v>1121567.7002600001</v>
      </c>
      <c r="H368" s="3">
        <f t="shared" si="13"/>
        <v>0.4599999999627471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1105899.6499999999</v>
      </c>
      <c r="D369" s="2">
        <f>'PR-RAS'!E374</f>
        <v>800449.06</v>
      </c>
      <c r="E369" s="2">
        <v>0</v>
      </c>
      <c r="F369" s="2">
        <v>0</v>
      </c>
      <c r="G369" s="3">
        <f t="shared" si="12"/>
        <v>996101.57935999997</v>
      </c>
      <c r="H369" s="3">
        <f t="shared" si="13"/>
        <v>0.41000000014901161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334039.19</v>
      </c>
      <c r="D371" s="2">
        <f>'PR-RAS'!E376</f>
        <v>749887.27</v>
      </c>
      <c r="E371" s="2">
        <v>0</v>
      </c>
      <c r="F371" s="2">
        <v>0</v>
      </c>
      <c r="G371" s="3">
        <f t="shared" si="12"/>
        <v>678511.08010000002</v>
      </c>
      <c r="H371" s="3">
        <f t="shared" si="13"/>
        <v>0.46000000002095476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546488.47</v>
      </c>
      <c r="D372" s="2">
        <f>'PR-RAS'!E377</f>
        <v>2000</v>
      </c>
      <c r="E372" s="2">
        <v>0</v>
      </c>
      <c r="F372" s="2">
        <v>0</v>
      </c>
      <c r="G372" s="3">
        <f t="shared" si="12"/>
        <v>204231.22236999997</v>
      </c>
      <c r="H372" s="3">
        <f t="shared" si="13"/>
        <v>0.46999999997206032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225371.99</v>
      </c>
      <c r="D373" s="2">
        <f>'PR-RAS'!E378</f>
        <v>48561.79</v>
      </c>
      <c r="E373" s="2">
        <v>0</v>
      </c>
      <c r="F373" s="2">
        <v>0</v>
      </c>
      <c r="G373" s="3">
        <f t="shared" si="12"/>
        <v>119968.35204</v>
      </c>
      <c r="H373" s="3">
        <f t="shared" si="13"/>
        <v>0.22000000000844011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47064.49</v>
      </c>
      <c r="D374" s="2">
        <f>'PR-RAS'!E379</f>
        <v>120127.76</v>
      </c>
      <c r="E374" s="2">
        <v>0</v>
      </c>
      <c r="F374" s="2">
        <v>0</v>
      </c>
      <c r="G374" s="3">
        <f t="shared" si="12"/>
        <v>107170.36373</v>
      </c>
      <c r="H374" s="3">
        <f t="shared" si="13"/>
        <v>0.73000000000320142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47064.49</v>
      </c>
      <c r="D381" s="2">
        <f>'PR-RAS'!E386</f>
        <v>120127.76</v>
      </c>
      <c r="E381" s="2">
        <v>0</v>
      </c>
      <c r="F381" s="2">
        <v>0</v>
      </c>
      <c r="G381" s="3">
        <f t="shared" si="12"/>
        <v>109181.60380000001</v>
      </c>
      <c r="H381" s="3">
        <f t="shared" si="13"/>
        <v>0.73000000000320142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250</v>
      </c>
      <c r="D396" s="2">
        <f>'PR-RAS'!E401</f>
        <v>30837.5</v>
      </c>
      <c r="E396" s="2">
        <v>0</v>
      </c>
      <c r="F396" s="2">
        <v>0</v>
      </c>
      <c r="G396" s="3">
        <f t="shared" si="12"/>
        <v>24460.375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250</v>
      </c>
      <c r="D399" s="2">
        <f>'PR-RAS'!E404</f>
        <v>30837.5</v>
      </c>
      <c r="E399" s="2">
        <v>0</v>
      </c>
      <c r="F399" s="2">
        <v>0</v>
      </c>
      <c r="G399" s="3">
        <f t="shared" si="12"/>
        <v>24646.15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1152049.44</v>
      </c>
      <c r="D413" s="2">
        <f>'PR-RAS'!E418</f>
        <v>958319.54</v>
      </c>
      <c r="E413" s="2">
        <v>0</v>
      </c>
      <c r="F413" s="2">
        <v>0</v>
      </c>
      <c r="G413" s="3">
        <f t="shared" si="12"/>
        <v>1264299.6702399999</v>
      </c>
      <c r="H413" s="3">
        <f t="shared" si="13"/>
        <v>0.89999999990686774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3631585.04</v>
      </c>
      <c r="D415" s="2">
        <f>'PR-RAS'!E420</f>
        <v>4205482.1900000004</v>
      </c>
      <c r="E415" s="2">
        <v>0</v>
      </c>
      <c r="F415" s="2">
        <v>0</v>
      </c>
      <c r="G415" s="3">
        <f t="shared" si="12"/>
        <v>4985615.4598800009</v>
      </c>
      <c r="H415" s="3">
        <f t="shared" si="13"/>
        <v>0.23000000044703484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14148.81</v>
      </c>
      <c r="D416" s="2">
        <f>'PR-RAS'!E421</f>
        <v>4373.51</v>
      </c>
      <c r="E416" s="2">
        <v>0</v>
      </c>
      <c r="F416" s="2">
        <v>0</v>
      </c>
      <c r="G416" s="3">
        <f t="shared" si="12"/>
        <v>9501.7694499999998</v>
      </c>
      <c r="H416" s="3">
        <f t="shared" si="13"/>
        <v>0.68000000000029104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1862055</v>
      </c>
      <c r="D417" s="2">
        <f>'PR-RAS'!E422</f>
        <v>1512701.2500000002</v>
      </c>
      <c r="E417" s="2">
        <v>0</v>
      </c>
      <c r="F417" s="2">
        <v>0</v>
      </c>
      <c r="G417" s="3">
        <f t="shared" si="12"/>
        <v>2033182.3199999998</v>
      </c>
      <c r="H417" s="3">
        <f t="shared" si="13"/>
        <v>0.25000000023283064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2223796.6399999997</v>
      </c>
      <c r="D418" s="2">
        <f>'PR-RAS'!E423</f>
        <v>2783619.6799999997</v>
      </c>
      <c r="E418" s="2">
        <v>0</v>
      </c>
      <c r="F418" s="2">
        <v>0</v>
      </c>
      <c r="G418" s="3">
        <f t="shared" si="12"/>
        <v>3248862.0119999996</v>
      </c>
      <c r="H418" s="3">
        <f t="shared" si="13"/>
        <v>0.68000000063329935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361741.63999999966</v>
      </c>
      <c r="D420" s="2">
        <f>'PR-RAS'!E425</f>
        <v>1270918.4299999995</v>
      </c>
      <c r="E420" s="2">
        <v>0</v>
      </c>
      <c r="F420" s="2">
        <v>0</v>
      </c>
      <c r="G420" s="3">
        <f t="shared" si="12"/>
        <v>1216599.3914999994</v>
      </c>
      <c r="H420" s="3">
        <f t="shared" si="13"/>
        <v>0.78999999980442226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2311.8999999999069</v>
      </c>
      <c r="D421" s="2">
        <f>'PR-RAS'!E426</f>
        <v>0</v>
      </c>
      <c r="E421" s="2">
        <v>0</v>
      </c>
      <c r="F421" s="2">
        <v>0</v>
      </c>
      <c r="G421" s="3">
        <f t="shared" si="12"/>
        <v>970.99799999996083</v>
      </c>
      <c r="H421" s="3">
        <f t="shared" si="13"/>
        <v>0.10000000009313226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359429.65000000037</v>
      </c>
      <c r="E422" s="2">
        <v>0</v>
      </c>
      <c r="F422" s="2">
        <v>0</v>
      </c>
      <c r="G422" s="3">
        <f t="shared" si="12"/>
        <v>302639.76530000032</v>
      </c>
      <c r="H422" s="3">
        <f t="shared" si="13"/>
        <v>0.34999999962747097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41450.300000000003</v>
      </c>
      <c r="D423" s="2">
        <f>'PR-RAS'!E428</f>
        <v>61506.700000000004</v>
      </c>
      <c r="E423" s="2">
        <v>0</v>
      </c>
      <c r="F423" s="2">
        <v>0</v>
      </c>
      <c r="G423" s="3">
        <f t="shared" si="12"/>
        <v>69403.681400000001</v>
      </c>
      <c r="H423" s="3">
        <f t="shared" si="13"/>
        <v>0.59999999999854481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332039.19</v>
      </c>
      <c r="D424" s="2">
        <f>'PR-RAS'!E430</f>
        <v>1103195.2</v>
      </c>
      <c r="E424" s="2">
        <v>0</v>
      </c>
      <c r="F424" s="2">
        <v>0</v>
      </c>
      <c r="G424" s="3">
        <f t="shared" si="12"/>
        <v>1073755.7165699999</v>
      </c>
      <c r="H424" s="3">
        <f t="shared" si="13"/>
        <v>0.38999999995576218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332039.19</v>
      </c>
      <c r="D485" s="2">
        <f>'PR-RAS'!E491</f>
        <v>1103195.2</v>
      </c>
      <c r="E485" s="2">
        <v>0</v>
      </c>
      <c r="F485" s="2">
        <v>0</v>
      </c>
      <c r="G485" s="3">
        <f t="shared" si="12"/>
        <v>1228599.9215599999</v>
      </c>
      <c r="H485" s="3">
        <f t="shared" si="13"/>
        <v>0.38999999995576218</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332039.19</v>
      </c>
      <c r="D491" s="2">
        <f>'PR-RAS'!E497</f>
        <v>566166.85</v>
      </c>
      <c r="E491" s="2">
        <v>0</v>
      </c>
      <c r="F491" s="2">
        <v>0</v>
      </c>
      <c r="G491" s="3">
        <f t="shared" si="12"/>
        <v>717542.71609999996</v>
      </c>
      <c r="H491" s="3">
        <f t="shared" si="13"/>
        <v>0.34000000002561137</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332039.19</v>
      </c>
      <c r="D492" s="2">
        <f>'PR-RAS'!E498</f>
        <v>566166.85</v>
      </c>
      <c r="E492" s="2">
        <v>0</v>
      </c>
      <c r="F492" s="2">
        <v>0</v>
      </c>
      <c r="G492" s="3">
        <f t="shared" si="12"/>
        <v>719007.08898999996</v>
      </c>
      <c r="H492" s="3">
        <f t="shared" si="13"/>
        <v>0.34000000002561137</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537028.35</v>
      </c>
      <c r="E496" s="2">
        <v>0</v>
      </c>
      <c r="F496" s="2">
        <v>0</v>
      </c>
      <c r="G496" s="3">
        <f t="shared" si="12"/>
        <v>531658.06649999996</v>
      </c>
      <c r="H496" s="3">
        <f t="shared" si="13"/>
        <v>0.34999999997671694</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537028.35</v>
      </c>
      <c r="E497" s="2">
        <v>0</v>
      </c>
      <c r="F497" s="2">
        <v>0</v>
      </c>
      <c r="G497" s="3">
        <f t="shared" si="12"/>
        <v>532732.12320000003</v>
      </c>
      <c r="H497" s="3">
        <f t="shared" si="13"/>
        <v>0.34999999997671694</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36867.480000000003</v>
      </c>
      <c r="D529" s="2">
        <f>'PR-RAS'!E535</f>
        <v>36867.480000000003</v>
      </c>
      <c r="E529" s="2">
        <v>0</v>
      </c>
      <c r="F529" s="2">
        <v>0</v>
      </c>
      <c r="G529" s="3">
        <f t="shared" ref="G529:G836" si="14">(B529/1000)*(C529*1+D529*2)</f>
        <v>58398.088320000003</v>
      </c>
      <c r="H529" s="3">
        <f t="shared" ref="H529:H836" si="15">ABS(C529-ROUND(C529,0))+ABS(D529-ROUND(D529,0))</f>
        <v>0.96000000000640284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36867.480000000003</v>
      </c>
      <c r="D591" s="2">
        <f>'PR-RAS'!E597</f>
        <v>36867.480000000003</v>
      </c>
      <c r="E591" s="2">
        <v>0</v>
      </c>
      <c r="F591" s="2">
        <v>0</v>
      </c>
      <c r="G591" s="3">
        <f t="shared" si="14"/>
        <v>65255.439599999998</v>
      </c>
      <c r="H591" s="3">
        <f t="shared" si="15"/>
        <v>0.96000000000640284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36867.480000000003</v>
      </c>
      <c r="D603" s="2">
        <f>'PR-RAS'!E609</f>
        <v>36867.480000000003</v>
      </c>
      <c r="E603" s="2">
        <v>0</v>
      </c>
      <c r="F603" s="2">
        <v>0</v>
      </c>
      <c r="G603" s="3">
        <f t="shared" si="14"/>
        <v>66582.668879999997</v>
      </c>
      <c r="H603" s="3">
        <f t="shared" si="15"/>
        <v>0.96000000000640284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36867.480000000003</v>
      </c>
      <c r="D604" s="2">
        <f>'PR-RAS'!E610</f>
        <v>36867.480000000003</v>
      </c>
      <c r="E604" s="2">
        <v>0</v>
      </c>
      <c r="F604" s="2">
        <v>0</v>
      </c>
      <c r="G604" s="3">
        <f t="shared" si="14"/>
        <v>66693.27132</v>
      </c>
      <c r="H604" s="3">
        <f t="shared" si="15"/>
        <v>0.96000000000640284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295171.71000000002</v>
      </c>
      <c r="D633" s="2">
        <f>'PR-RAS'!E639</f>
        <v>1066327.72</v>
      </c>
      <c r="E633" s="2">
        <v>0</v>
      </c>
      <c r="F633" s="2">
        <v>0</v>
      </c>
      <c r="G633" s="3">
        <f t="shared" si="14"/>
        <v>1534386.7588</v>
      </c>
      <c r="H633" s="3">
        <f t="shared" si="15"/>
        <v>0.57000000000698492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216961.25</v>
      </c>
      <c r="D635" s="2">
        <f>'PR-RAS'!E641</f>
        <v>512132.96</v>
      </c>
      <c r="E635" s="2">
        <v>0</v>
      </c>
      <c r="F635" s="2">
        <v>0</v>
      </c>
      <c r="G635" s="3">
        <f t="shared" si="14"/>
        <v>786938.02577999991</v>
      </c>
      <c r="H635" s="3">
        <f t="shared" si="15"/>
        <v>0.28999999997904524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2194094.19</v>
      </c>
      <c r="D637" s="2">
        <f>'PR-RAS'!E643</f>
        <v>2615896.4500000002</v>
      </c>
      <c r="E637" s="2">
        <v>0</v>
      </c>
      <c r="F637" s="2">
        <v>0</v>
      </c>
      <c r="G637" s="3">
        <f t="shared" si="14"/>
        <v>4722864.1892400002</v>
      </c>
      <c r="H637" s="3">
        <f t="shared" si="15"/>
        <v>0.64000000013038516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2260664.1199999996</v>
      </c>
      <c r="D638" s="2">
        <f>'PR-RAS'!E644</f>
        <v>2820487.1599999997</v>
      </c>
      <c r="E638" s="2">
        <v>0</v>
      </c>
      <c r="F638" s="2">
        <v>0</v>
      </c>
      <c r="G638" s="3">
        <f t="shared" si="14"/>
        <v>5033343.68628</v>
      </c>
      <c r="H638" s="3">
        <f t="shared" si="15"/>
        <v>0.27999999932944775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66569.929999999702</v>
      </c>
      <c r="D640" s="2">
        <f>'PR-RAS'!E646</f>
        <v>204590.7099999995</v>
      </c>
      <c r="E640" s="2">
        <v>0</v>
      </c>
      <c r="F640" s="2">
        <v>0</v>
      </c>
      <c r="G640" s="3">
        <f t="shared" si="14"/>
        <v>304005.11264999915</v>
      </c>
      <c r="H640" s="3">
        <f t="shared" si="15"/>
        <v>0.36000000080093741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219273.14999999991</v>
      </c>
      <c r="D641" s="2">
        <f>'PR-RAS'!E647</f>
        <v>152703.30999999965</v>
      </c>
      <c r="E641" s="2">
        <v>0</v>
      </c>
      <c r="F641" s="2">
        <v>0</v>
      </c>
      <c r="G641" s="3">
        <f t="shared" si="14"/>
        <v>335795.05279999948</v>
      </c>
      <c r="H641" s="3">
        <f t="shared" si="15"/>
        <v>0.45999999955529347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152703.2200000002</v>
      </c>
      <c r="D643" s="2">
        <f>'PR-RAS'!E649</f>
        <v>0</v>
      </c>
      <c r="E643" s="2">
        <v>0</v>
      </c>
      <c r="F643" s="2">
        <v>0</v>
      </c>
      <c r="G643" s="3">
        <f t="shared" si="14"/>
        <v>98035.467240000129</v>
      </c>
      <c r="H643" s="3">
        <f t="shared" si="15"/>
        <v>0.22000000020489097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51887.399999999849</v>
      </c>
      <c r="E644" s="2">
        <v>0</v>
      </c>
      <c r="F644" s="2">
        <v>0</v>
      </c>
      <c r="G644" s="3">
        <f t="shared" si="14"/>
        <v>66727.196399999812</v>
      </c>
      <c r="H644" s="3">
        <f t="shared" si="15"/>
        <v>0.39999999984866008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248020.52</v>
      </c>
      <c r="D646" s="2">
        <f>'PR-RAS'!E653</f>
        <v>153505.91</v>
      </c>
      <c r="E646" s="2">
        <v>0</v>
      </c>
      <c r="F646" s="2">
        <v>0</v>
      </c>
      <c r="G646" s="3">
        <f t="shared" si="14"/>
        <v>357995.85930000001</v>
      </c>
      <c r="H646" s="3">
        <f t="shared" si="15"/>
        <v>0.57000000000698492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2077846.62</v>
      </c>
      <c r="D647" s="2">
        <f>'PR-RAS'!E654</f>
        <v>2248830.0299999998</v>
      </c>
      <c r="E647" s="2">
        <v>0</v>
      </c>
      <c r="F647" s="2">
        <v>0</v>
      </c>
      <c r="G647" s="3">
        <f t="shared" si="14"/>
        <v>4247777.3152799997</v>
      </c>
      <c r="H647" s="3">
        <f t="shared" si="15"/>
        <v>0.40999999968335032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2172361.23</v>
      </c>
      <c r="D648" s="2">
        <f>'PR-RAS'!E655</f>
        <v>2231635.96</v>
      </c>
      <c r="E648" s="2">
        <v>0</v>
      </c>
      <c r="F648" s="2">
        <v>0</v>
      </c>
      <c r="G648" s="3">
        <f t="shared" si="14"/>
        <v>4293254.64805</v>
      </c>
      <c r="H648" s="3">
        <f t="shared" si="15"/>
        <v>0.27000000001862645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153505.91000000015</v>
      </c>
      <c r="D649" s="2">
        <f>'PR-RAS'!E656</f>
        <v>170699.97999999998</v>
      </c>
      <c r="E649" s="2">
        <v>0</v>
      </c>
      <c r="F649" s="2">
        <v>0</v>
      </c>
      <c r="G649" s="3">
        <f t="shared" si="14"/>
        <v>320699.00376000011</v>
      </c>
      <c r="H649" s="3">
        <f t="shared" si="15"/>
        <v>0.10999999986961484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4</v>
      </c>
      <c r="E650" s="2">
        <v>0</v>
      </c>
      <c r="F650" s="2">
        <v>0</v>
      </c>
      <c r="G650" s="3">
        <f t="shared" si="14"/>
        <v>9.0860000000000003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4</v>
      </c>
      <c r="E652" s="2">
        <v>0</v>
      </c>
      <c r="F652" s="2">
        <v>0</v>
      </c>
      <c r="G652" s="3">
        <f t="shared" si="14"/>
        <v>9.1140000000000008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457176.52</v>
      </c>
      <c r="D662" s="2">
        <f>'PR-RAS'!E669</f>
        <v>76702.87</v>
      </c>
      <c r="E662" s="2">
        <v>0</v>
      </c>
      <c r="F662" s="2">
        <v>0</v>
      </c>
      <c r="G662" s="3">
        <f t="shared" si="14"/>
        <v>403594.87386000005</v>
      </c>
      <c r="H662" s="3">
        <f t="shared" si="15"/>
        <v>0.60999999998603016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1911.04</v>
      </c>
      <c r="E663" s="2">
        <v>0</v>
      </c>
      <c r="F663" s="2">
        <v>0</v>
      </c>
      <c r="G663" s="3">
        <f t="shared" si="14"/>
        <v>2530.2169600000002</v>
      </c>
      <c r="H663" s="3">
        <f t="shared" si="15"/>
        <v>3.999999999996362E-2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383248.68</v>
      </c>
      <c r="D666" s="2">
        <f>'PR-RAS'!E673</f>
        <v>155147.65</v>
      </c>
      <c r="E666" s="2">
        <v>0</v>
      </c>
      <c r="F666" s="2">
        <v>0</v>
      </c>
      <c r="G666" s="3">
        <f t="shared" si="14"/>
        <v>461206.74670000002</v>
      </c>
      <c r="H666" s="3">
        <f t="shared" si="15"/>
        <v>0.67000000001280569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7052.66</v>
      </c>
      <c r="E670" s="2">
        <v>0</v>
      </c>
      <c r="F670" s="2">
        <v>0</v>
      </c>
      <c r="G670" s="3">
        <f t="shared" si="14"/>
        <v>9436.4590800000005</v>
      </c>
      <c r="H670" s="3">
        <f t="shared" si="15"/>
        <v>0.34000000000014552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180208.86</v>
      </c>
      <c r="D695" s="2">
        <f>'PR-RAS'!E702</f>
        <v>178059.72</v>
      </c>
      <c r="E695" s="2">
        <v>0</v>
      </c>
      <c r="F695" s="2">
        <v>0</v>
      </c>
      <c r="G695" s="3">
        <f t="shared" si="14"/>
        <v>372211.84019999998</v>
      </c>
      <c r="H695" s="3">
        <f t="shared" si="15"/>
        <v>0.42000000001280569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194903.61</v>
      </c>
      <c r="D699" s="2">
        <f>'PR-RAS'!E706</f>
        <v>14400.82</v>
      </c>
      <c r="E699" s="2">
        <v>0</v>
      </c>
      <c r="F699" s="2">
        <v>0</v>
      </c>
      <c r="G699" s="3">
        <f t="shared" si="14"/>
        <v>156146.26449999999</v>
      </c>
      <c r="H699" s="3">
        <f t="shared" si="15"/>
        <v>0.57000000001426088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26263.51</v>
      </c>
      <c r="E704" s="2">
        <v>0</v>
      </c>
      <c r="F704" s="2">
        <v>0</v>
      </c>
      <c r="G704" s="3">
        <f t="shared" ref="G704:G707" si="20">(B704/1000)*(C704*1+D704*2)</f>
        <v>36926.495059999994</v>
      </c>
      <c r="H704" s="3">
        <f t="shared" ref="H704:H707" si="21">ABS(C704-ROUND(C704,0))+ABS(D704-ROUND(D704,0))</f>
        <v>0.49000000000160071</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15600</v>
      </c>
      <c r="D725" s="2">
        <f>'PR-RAS'!E732</f>
        <v>0</v>
      </c>
      <c r="E725" s="2">
        <v>0</v>
      </c>
      <c r="F725" s="2">
        <v>0</v>
      </c>
      <c r="G725" s="3">
        <f t="shared" si="14"/>
        <v>11294.4</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2835.64</v>
      </c>
      <c r="D727" s="2">
        <f>'PR-RAS'!E734</f>
        <v>5410.04</v>
      </c>
      <c r="E727" s="2">
        <v>0</v>
      </c>
      <c r="F727" s="2">
        <v>0</v>
      </c>
      <c r="G727" s="3">
        <f t="shared" si="14"/>
        <v>9914.0527199999997</v>
      </c>
      <c r="H727" s="3">
        <f t="shared" si="15"/>
        <v>0.40000000000009095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6860.11</v>
      </c>
      <c r="E730" s="2">
        <v>0</v>
      </c>
      <c r="F730" s="2">
        <v>0</v>
      </c>
      <c r="G730" s="3">
        <f t="shared" si="14"/>
        <v>10002.040379999999</v>
      </c>
      <c r="H730" s="3">
        <f t="shared" si="15"/>
        <v>0.10999999999967258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447.92</v>
      </c>
      <c r="D731" s="2">
        <f>'PR-RAS'!E738</f>
        <v>0</v>
      </c>
      <c r="E731" s="2">
        <v>0</v>
      </c>
      <c r="F731" s="2">
        <v>0</v>
      </c>
      <c r="G731" s="3">
        <f t="shared" si="14"/>
        <v>326.98160000000001</v>
      </c>
      <c r="H731" s="3">
        <f t="shared" si="15"/>
        <v>7.9999999999984084E-2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11651.4</v>
      </c>
      <c r="D734" s="2">
        <f>'PR-RAS'!E741</f>
        <v>10388.799999999999</v>
      </c>
      <c r="E734" s="2">
        <v>0</v>
      </c>
      <c r="F734" s="2">
        <v>0</v>
      </c>
      <c r="G734" s="3">
        <f t="shared" si="14"/>
        <v>23770.456999999999</v>
      </c>
      <c r="H734" s="3">
        <f t="shared" si="15"/>
        <v>0.6000000000003638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516.74</v>
      </c>
      <c r="E735" s="2">
        <v>0</v>
      </c>
      <c r="F735" s="2">
        <v>0</v>
      </c>
      <c r="G735" s="3">
        <f t="shared" si="14"/>
        <v>758.57431999999994</v>
      </c>
      <c r="H735" s="3">
        <f t="shared" si="15"/>
        <v>0.25999999999999091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11357.32</v>
      </c>
      <c r="D750" s="2">
        <f>'PR-RAS'!E757</f>
        <v>13979.51</v>
      </c>
      <c r="E750" s="2">
        <v>0</v>
      </c>
      <c r="F750" s="2">
        <v>0</v>
      </c>
      <c r="G750" s="3">
        <f t="shared" si="14"/>
        <v>29447.938659999996</v>
      </c>
      <c r="H750" s="3">
        <f t="shared" si="15"/>
        <v>0.80999999999949068</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9727.1</v>
      </c>
      <c r="E753" s="2">
        <v>0</v>
      </c>
      <c r="F753" s="2">
        <v>0</v>
      </c>
      <c r="G753" s="3">
        <f t="shared" si="14"/>
        <v>14629.5584</v>
      </c>
      <c r="H753" s="3">
        <f t="shared" si="15"/>
        <v>0.1000000000003638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57554.82</v>
      </c>
      <c r="D836" s="2">
        <f>'PR-RAS'!E843</f>
        <v>48457.74</v>
      </c>
      <c r="E836" s="2">
        <v>0</v>
      </c>
      <c r="F836" s="2">
        <v>0</v>
      </c>
      <c r="G836" s="3">
        <f t="shared" si="14"/>
        <v>128982.70049999999</v>
      </c>
      <c r="H836" s="3">
        <f t="shared" si="15"/>
        <v>0.44000000000232831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15263.12</v>
      </c>
      <c r="D841" s="2">
        <f>'PR-RAS'!E848</f>
        <v>10127</v>
      </c>
      <c r="E841" s="2">
        <v>0</v>
      </c>
      <c r="F841" s="2">
        <v>0</v>
      </c>
      <c r="G841" s="3">
        <f t="shared" si="34"/>
        <v>29834.380800000003</v>
      </c>
      <c r="H841" s="3">
        <f t="shared" si="35"/>
        <v>0.12000000000080036</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6559.17</v>
      </c>
      <c r="D844" s="2">
        <f>'PR-RAS'!E851</f>
        <v>7676.9</v>
      </c>
      <c r="E844" s="2">
        <v>0</v>
      </c>
      <c r="F844" s="2">
        <v>0</v>
      </c>
      <c r="G844" s="3">
        <f t="shared" si="34"/>
        <v>18472.633710000002</v>
      </c>
      <c r="H844" s="3">
        <f t="shared" si="35"/>
        <v>0.27000000000043656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1022.26</v>
      </c>
      <c r="D846" s="2">
        <f>'PR-RAS'!E853</f>
        <v>1741.06</v>
      </c>
      <c r="E846" s="2">
        <v>0</v>
      </c>
      <c r="F846" s="2">
        <v>0</v>
      </c>
      <c r="G846" s="3">
        <f t="shared" si="34"/>
        <v>3806.2010999999998</v>
      </c>
      <c r="H846" s="3">
        <f t="shared" si="35"/>
        <v>0.31999999999993634</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7240.03</v>
      </c>
      <c r="D848" s="2">
        <f>'PR-RAS'!E855</f>
        <v>7026.63</v>
      </c>
      <c r="E848" s="2">
        <v>0</v>
      </c>
      <c r="F848" s="2">
        <v>0</v>
      </c>
      <c r="G848" s="3">
        <f t="shared" si="34"/>
        <v>18035.41663</v>
      </c>
      <c r="H848" s="3">
        <f t="shared" si="35"/>
        <v>0.3999999999996362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14450.67</v>
      </c>
      <c r="D850" s="2">
        <f>'PR-RAS'!E857</f>
        <v>545229.79</v>
      </c>
      <c r="E850" s="2">
        <v>0</v>
      </c>
      <c r="F850" s="2">
        <v>0</v>
      </c>
      <c r="G850" s="3">
        <f t="shared" si="34"/>
        <v>938068.80224999995</v>
      </c>
      <c r="H850" s="3">
        <f t="shared" si="35"/>
        <v>0.53999999996267434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332039.19</v>
      </c>
      <c r="D899" s="2">
        <f>'PR-RAS'!E906</f>
        <v>566166.85</v>
      </c>
      <c r="E899" s="2">
        <v>0</v>
      </c>
      <c r="F899" s="2">
        <v>0</v>
      </c>
      <c r="G899" s="3">
        <f t="shared" si="34"/>
        <v>1315006.85522</v>
      </c>
      <c r="H899" s="3">
        <f t="shared" si="35"/>
        <v>0.34000000002561137</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537028.35</v>
      </c>
      <c r="E906" s="2">
        <v>0</v>
      </c>
      <c r="F906" s="2">
        <v>0</v>
      </c>
      <c r="G906" s="3">
        <f t="shared" si="34"/>
        <v>972021.31349999993</v>
      </c>
      <c r="H906" s="3">
        <f t="shared" si="35"/>
        <v>0.34999999997671694</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36867.480000000003</v>
      </c>
      <c r="D974" s="2">
        <f>'PR-RAS'!E981</f>
        <v>36867.480000000003</v>
      </c>
      <c r="E974" s="2">
        <v>0</v>
      </c>
      <c r="F974" s="2">
        <v>0</v>
      </c>
      <c r="G974" s="3">
        <f t="shared" si="34"/>
        <v>107616.17412</v>
      </c>
      <c r="H974" s="3">
        <f t="shared" si="35"/>
        <v>0.96000000000640284</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5964946.7500000019</v>
      </c>
      <c r="D1011" s="7">
        <f>BILANCA!E6</f>
        <v>6419102.54</v>
      </c>
      <c r="E1011" s="7">
        <v>0</v>
      </c>
      <c r="F1011" s="7">
        <v>0</v>
      </c>
      <c r="G1011" s="8">
        <f t="shared" ref="G1011:G1306" si="38">B1011/1000*C1011+B1011/500*D1011</f>
        <v>18803.151830000003</v>
      </c>
      <c r="H1011" s="8">
        <f t="shared" si="35"/>
        <v>0.70999999810010195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5752536.2800000021</v>
      </c>
      <c r="D1012" s="2">
        <f>BILANCA!E7</f>
        <v>6162062.2400000002</v>
      </c>
      <c r="E1012" s="2">
        <v>0</v>
      </c>
      <c r="F1012" s="2">
        <v>0</v>
      </c>
      <c r="G1012" s="3">
        <f t="shared" si="38"/>
        <v>36153.321520000005</v>
      </c>
      <c r="H1012" s="3">
        <f t="shared" si="35"/>
        <v>0.52000000234693289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64519.900000000023</v>
      </c>
      <c r="D1013" s="2">
        <f>BILANCA!E8</f>
        <v>72703.890000000014</v>
      </c>
      <c r="E1013" s="2">
        <v>0</v>
      </c>
      <c r="F1013" s="2">
        <v>0</v>
      </c>
      <c r="G1013" s="3">
        <f t="shared" si="38"/>
        <v>629.78304000000026</v>
      </c>
      <c r="H1013" s="3">
        <f t="shared" si="35"/>
        <v>0.2099999999627471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75452.92</v>
      </c>
      <c r="D1014" s="2">
        <f>BILANCA!E9</f>
        <v>83636.92</v>
      </c>
      <c r="E1014" s="2">
        <v>0</v>
      </c>
      <c r="F1014" s="2">
        <v>0</v>
      </c>
      <c r="G1014" s="3">
        <f t="shared" si="38"/>
        <v>970.90704000000005</v>
      </c>
      <c r="H1014" s="3">
        <f t="shared" si="35"/>
        <v>0.16000000000349246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365923.78</v>
      </c>
      <c r="D1015" s="2">
        <f>BILANCA!E10</f>
        <v>365923.78</v>
      </c>
      <c r="E1015" s="2">
        <v>0</v>
      </c>
      <c r="F1015" s="2">
        <v>0</v>
      </c>
      <c r="G1015" s="3">
        <f t="shared" si="38"/>
        <v>5488.8567000000003</v>
      </c>
      <c r="H1015" s="3">
        <f t="shared" si="35"/>
        <v>0.43999999994412065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376856.8</v>
      </c>
      <c r="D1016" s="2">
        <f>BILANCA!E11</f>
        <v>376856.81</v>
      </c>
      <c r="E1016" s="2">
        <v>0</v>
      </c>
      <c r="F1016" s="2">
        <v>0</v>
      </c>
      <c r="G1016" s="3">
        <f t="shared" si="38"/>
        <v>6783.4225200000001</v>
      </c>
      <c r="H1016" s="3">
        <f t="shared" si="35"/>
        <v>0.39000000001396984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5208392.2700000014</v>
      </c>
      <c r="D1017" s="2">
        <f>BILANCA!E12</f>
        <v>4900603.53</v>
      </c>
      <c r="E1017" s="2">
        <v>0</v>
      </c>
      <c r="F1017" s="2">
        <v>0</v>
      </c>
      <c r="G1017" s="3">
        <f t="shared" si="38"/>
        <v>105067.19531000001</v>
      </c>
      <c r="H1017" s="3">
        <f t="shared" si="35"/>
        <v>0.74000000115483999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5079497.620000001</v>
      </c>
      <c r="D1018" s="2">
        <f>BILANCA!E13</f>
        <v>4692093.67</v>
      </c>
      <c r="E1018" s="2">
        <v>0</v>
      </c>
      <c r="F1018" s="2">
        <v>0</v>
      </c>
      <c r="G1018" s="3">
        <f t="shared" si="38"/>
        <v>115709.47968000002</v>
      </c>
      <c r="H1018" s="3">
        <f t="shared" si="35"/>
        <v>0.70999999903142452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3255221.56</v>
      </c>
      <c r="D1020" s="2">
        <f>BILANCA!E15</f>
        <v>3266805.26</v>
      </c>
      <c r="E1020" s="2">
        <v>0</v>
      </c>
      <c r="F1020" s="2">
        <v>0</v>
      </c>
      <c r="G1020" s="3">
        <f t="shared" si="38"/>
        <v>97888.320800000001</v>
      </c>
      <c r="H1020" s="3">
        <f t="shared" si="35"/>
        <v>0.69999999972060323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3646217.92</v>
      </c>
      <c r="D1021" s="2">
        <f>BILANCA!E16</f>
        <v>3604015.86</v>
      </c>
      <c r="E1021" s="2">
        <v>0</v>
      </c>
      <c r="F1021" s="2">
        <v>0</v>
      </c>
      <c r="G1021" s="3">
        <f t="shared" si="38"/>
        <v>119396.74603999998</v>
      </c>
      <c r="H1021" s="3">
        <f t="shared" si="35"/>
        <v>0.22000000020489097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441397.66</v>
      </c>
      <c r="D1022" s="2">
        <f>BILANCA!E17</f>
        <v>178899.11</v>
      </c>
      <c r="E1022" s="2">
        <v>0</v>
      </c>
      <c r="F1022" s="2">
        <v>0</v>
      </c>
      <c r="G1022" s="3">
        <f t="shared" si="38"/>
        <v>9590.3505599999989</v>
      </c>
      <c r="H1022" s="3">
        <f t="shared" si="35"/>
        <v>0.45000000001164153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2263339.52</v>
      </c>
      <c r="D1023" s="2">
        <f>BILANCA!E18</f>
        <v>2357626.56</v>
      </c>
      <c r="E1023" s="2">
        <v>0</v>
      </c>
      <c r="F1023" s="2">
        <v>0</v>
      </c>
      <c r="G1023" s="3">
        <f t="shared" si="38"/>
        <v>90721.704320000004</v>
      </c>
      <c r="H1023" s="3">
        <f t="shared" si="35"/>
        <v>0.91999999992549419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107764.87000000002</v>
      </c>
      <c r="D1024" s="2">
        <f>BILANCA!E19</f>
        <v>166739.31999999995</v>
      </c>
      <c r="E1024" s="2">
        <v>0</v>
      </c>
      <c r="F1024" s="2">
        <v>0</v>
      </c>
      <c r="G1024" s="3">
        <f t="shared" si="38"/>
        <v>6177.4091399999988</v>
      </c>
      <c r="H1024" s="3">
        <f t="shared" si="35"/>
        <v>0.44999999992433004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86076.18</v>
      </c>
      <c r="D1025" s="2">
        <f>BILANCA!E20</f>
        <v>86076.18</v>
      </c>
      <c r="E1025" s="2">
        <v>0</v>
      </c>
      <c r="F1025" s="2">
        <v>0</v>
      </c>
      <c r="G1025" s="3">
        <f t="shared" si="38"/>
        <v>3873.4280999999996</v>
      </c>
      <c r="H1025" s="3">
        <f t="shared" si="35"/>
        <v>0.35999999998603016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2002.88</v>
      </c>
      <c r="D1026" s="2">
        <f>BILANCA!E21</f>
        <v>2002.88</v>
      </c>
      <c r="E1026" s="2">
        <v>0</v>
      </c>
      <c r="F1026" s="2">
        <v>0</v>
      </c>
      <c r="G1026" s="3">
        <f t="shared" si="38"/>
        <v>96.13824000000001</v>
      </c>
      <c r="H1026" s="3">
        <f t="shared" si="35"/>
        <v>0.23999999999978172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19988.5</v>
      </c>
      <c r="D1027" s="2">
        <f>BILANCA!E22</f>
        <v>19988.5</v>
      </c>
      <c r="E1027" s="2">
        <v>0</v>
      </c>
      <c r="F1027" s="2">
        <v>0</v>
      </c>
      <c r="G1027" s="3">
        <f t="shared" si="38"/>
        <v>1019.4135000000001</v>
      </c>
      <c r="H1027" s="3">
        <f t="shared" si="35"/>
        <v>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172337.21</v>
      </c>
      <c r="D1031" s="2">
        <f>BILANCA!E26</f>
        <v>252273.77</v>
      </c>
      <c r="E1031" s="2">
        <v>0</v>
      </c>
      <c r="F1031" s="2">
        <v>0</v>
      </c>
      <c r="G1031" s="3">
        <f t="shared" si="38"/>
        <v>14214.579750000001</v>
      </c>
      <c r="H1031" s="3">
        <f t="shared" si="35"/>
        <v>0.44000000000232831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172639.9</v>
      </c>
      <c r="D1033" s="2">
        <f>BILANCA!E28</f>
        <v>193602.01</v>
      </c>
      <c r="E1033" s="2">
        <v>0</v>
      </c>
      <c r="F1033" s="2">
        <v>0</v>
      </c>
      <c r="G1033" s="3">
        <f t="shared" si="38"/>
        <v>12876.410159999999</v>
      </c>
      <c r="H1033" s="3">
        <f t="shared" si="35"/>
        <v>0.11000000001513399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2287.61</v>
      </c>
      <c r="D1040" s="2">
        <f>BILANCA!E35</f>
        <v>2287.61</v>
      </c>
      <c r="E1040" s="2">
        <v>0</v>
      </c>
      <c r="F1040" s="2">
        <v>0</v>
      </c>
      <c r="G1040" s="3">
        <f t="shared" si="38"/>
        <v>205.88489999999999</v>
      </c>
      <c r="H1040" s="3">
        <f t="shared" si="35"/>
        <v>0.77999999999974534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2287.61</v>
      </c>
      <c r="D1042" s="2">
        <f>BILANCA!E37</f>
        <v>2287.61</v>
      </c>
      <c r="E1042" s="2">
        <v>0</v>
      </c>
      <c r="F1042" s="2">
        <v>0</v>
      </c>
      <c r="G1042" s="3">
        <f t="shared" si="38"/>
        <v>219.61056000000002</v>
      </c>
      <c r="H1042" s="3">
        <f t="shared" si="35"/>
        <v>0.77999999999974534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18842.169999999998</v>
      </c>
      <c r="D1050" s="2">
        <f>BILANCA!E45</f>
        <v>39482.929999999993</v>
      </c>
      <c r="E1050" s="2">
        <v>0</v>
      </c>
      <c r="F1050" s="2">
        <v>0</v>
      </c>
      <c r="G1050" s="3">
        <f t="shared" si="38"/>
        <v>3912.3211999999994</v>
      </c>
      <c r="H1050" s="3">
        <f t="shared" si="35"/>
        <v>0.24000000000523869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4479.3100000000004</v>
      </c>
      <c r="D1052" s="2">
        <f>BILANCA!E47</f>
        <v>4479.3100000000004</v>
      </c>
      <c r="E1052" s="2">
        <v>0</v>
      </c>
      <c r="F1052" s="2">
        <v>0</v>
      </c>
      <c r="G1052" s="3">
        <f t="shared" si="38"/>
        <v>564.3930600000001</v>
      </c>
      <c r="H1052" s="3">
        <f t="shared" si="35"/>
        <v>0.62000000000080036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15860.38</v>
      </c>
      <c r="D1053" s="2">
        <f>BILANCA!E48</f>
        <v>46697.88</v>
      </c>
      <c r="E1053" s="2">
        <v>0</v>
      </c>
      <c r="F1053" s="2">
        <v>0</v>
      </c>
      <c r="G1053" s="3">
        <f t="shared" si="38"/>
        <v>4698.0140199999996</v>
      </c>
      <c r="H1053" s="3">
        <f t="shared" si="35"/>
        <v>0.50000000000181899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52554.93</v>
      </c>
      <c r="D1054" s="2">
        <f>BILANCA!E49</f>
        <v>52554.93</v>
      </c>
      <c r="E1054" s="2">
        <v>0</v>
      </c>
      <c r="F1054" s="2">
        <v>0</v>
      </c>
      <c r="G1054" s="3">
        <f t="shared" si="38"/>
        <v>6937.250759999999</v>
      </c>
      <c r="H1054" s="3">
        <f t="shared" si="35"/>
        <v>0.13999999999941792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54052.45</v>
      </c>
      <c r="D1055" s="2">
        <f>BILANCA!E50</f>
        <v>64249.19</v>
      </c>
      <c r="E1055" s="2">
        <v>0</v>
      </c>
      <c r="F1055" s="2">
        <v>0</v>
      </c>
      <c r="G1055" s="3">
        <f t="shared" si="38"/>
        <v>8214.7873499999987</v>
      </c>
      <c r="H1055" s="3">
        <f t="shared" si="35"/>
        <v>0.63999999999941792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6726.13</v>
      </c>
      <c r="D1059" s="2">
        <f>BILANCA!E54</f>
        <v>5358.9</v>
      </c>
      <c r="E1059" s="2">
        <v>0</v>
      </c>
      <c r="F1059" s="2">
        <v>0</v>
      </c>
      <c r="G1059" s="3">
        <f t="shared" si="38"/>
        <v>854.75256999999999</v>
      </c>
      <c r="H1059" s="3">
        <f t="shared" si="35"/>
        <v>0.23000000000047294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6726.13</v>
      </c>
      <c r="D1060" s="2">
        <f>BILANCA!E55</f>
        <v>5358.9</v>
      </c>
      <c r="E1060" s="2">
        <v>0</v>
      </c>
      <c r="F1060" s="2">
        <v>0</v>
      </c>
      <c r="G1060" s="3">
        <f t="shared" si="38"/>
        <v>872.19650000000001</v>
      </c>
      <c r="H1060" s="3">
        <f t="shared" si="35"/>
        <v>0.23000000000047294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479624.11</v>
      </c>
      <c r="D1061" s="2">
        <f>BILANCA!E56</f>
        <v>1188754.82</v>
      </c>
      <c r="E1061" s="2">
        <v>0</v>
      </c>
      <c r="F1061" s="2">
        <v>0</v>
      </c>
      <c r="G1061" s="3">
        <f t="shared" si="38"/>
        <v>145713.82124999998</v>
      </c>
      <c r="H1061" s="3">
        <f t="shared" si="35"/>
        <v>0.28999999992083758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479624.11</v>
      </c>
      <c r="D1062" s="2">
        <f>BILANCA!E57</f>
        <v>1160147.32</v>
      </c>
      <c r="E1062" s="2">
        <v>0</v>
      </c>
      <c r="F1062" s="2">
        <v>0</v>
      </c>
      <c r="G1062" s="3">
        <f t="shared" si="38"/>
        <v>145595.77499999999</v>
      </c>
      <c r="H1062" s="3">
        <f t="shared" si="35"/>
        <v>0.43000000005122274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28607.5</v>
      </c>
      <c r="E1063" s="2">
        <v>0</v>
      </c>
      <c r="F1063" s="2">
        <v>0</v>
      </c>
      <c r="G1063" s="3">
        <f t="shared" si="38"/>
        <v>3032.395</v>
      </c>
      <c r="H1063" s="3">
        <f t="shared" si="35"/>
        <v>0.5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212410.47</v>
      </c>
      <c r="D1074" s="2">
        <f>BILANCA!E69</f>
        <v>257040.30000000002</v>
      </c>
      <c r="E1074" s="2">
        <v>0</v>
      </c>
      <c r="F1074" s="2">
        <v>0</v>
      </c>
      <c r="G1074" s="3">
        <f t="shared" si="38"/>
        <v>46495.428480000002</v>
      </c>
      <c r="H1074" s="3">
        <f t="shared" si="35"/>
        <v>0.77000000001862645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153505.91</v>
      </c>
      <c r="D1075" s="2">
        <f>BILANCA!E70</f>
        <v>170699.98</v>
      </c>
      <c r="E1075" s="2">
        <v>0</v>
      </c>
      <c r="F1075" s="2">
        <v>0</v>
      </c>
      <c r="G1075" s="3">
        <f t="shared" si="38"/>
        <v>32168.881550000006</v>
      </c>
      <c r="H1075" s="3">
        <f t="shared" si="35"/>
        <v>0.10999999998603016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153429.94</v>
      </c>
      <c r="D1076" s="2">
        <f>BILANCA!E71</f>
        <v>170697.91</v>
      </c>
      <c r="E1076" s="2">
        <v>0</v>
      </c>
      <c r="F1076" s="2">
        <v>0</v>
      </c>
      <c r="G1076" s="3">
        <f t="shared" si="38"/>
        <v>32658.500160000003</v>
      </c>
      <c r="H1076" s="3">
        <f t="shared" si="35"/>
        <v>0.14999999999417923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153429.94</v>
      </c>
      <c r="D1078" s="2">
        <f>BILANCA!E73</f>
        <v>170697.91</v>
      </c>
      <c r="E1078" s="2">
        <v>0</v>
      </c>
      <c r="F1078" s="2">
        <v>0</v>
      </c>
      <c r="G1078" s="3">
        <f t="shared" si="38"/>
        <v>33648.151680000003</v>
      </c>
      <c r="H1078" s="3">
        <f t="shared" si="35"/>
        <v>0.14999999999417923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75.97</v>
      </c>
      <c r="D1085" s="2">
        <f>BILANCA!E80</f>
        <v>2.0699999999999998</v>
      </c>
      <c r="E1085" s="2">
        <v>0</v>
      </c>
      <c r="F1085" s="2">
        <v>0</v>
      </c>
      <c r="G1085" s="3">
        <f t="shared" si="38"/>
        <v>6.0082500000000003</v>
      </c>
      <c r="H1085" s="3">
        <f t="shared" si="35"/>
        <v>0.10000000000000098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17454.259999999998</v>
      </c>
      <c r="D1087" s="2">
        <f>BILANCA!E82</f>
        <v>24833.620000000003</v>
      </c>
      <c r="E1087" s="2">
        <v>0</v>
      </c>
      <c r="F1087" s="2">
        <v>0</v>
      </c>
      <c r="G1087" s="3">
        <f t="shared" si="38"/>
        <v>5168.3555000000006</v>
      </c>
      <c r="H1087" s="3">
        <f t="shared" si="35"/>
        <v>0.63999999999577994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15000</v>
      </c>
      <c r="D1088" s="2">
        <f>BILANCA!E83</f>
        <v>15000</v>
      </c>
      <c r="E1088" s="2">
        <v>0</v>
      </c>
      <c r="F1088" s="2">
        <v>0</v>
      </c>
      <c r="G1088" s="3">
        <f t="shared" si="38"/>
        <v>3510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437.38</v>
      </c>
      <c r="D1090" s="2">
        <f>BILANCA!E85</f>
        <v>0</v>
      </c>
      <c r="E1090" s="2">
        <v>0</v>
      </c>
      <c r="F1090" s="2">
        <v>0</v>
      </c>
      <c r="G1090" s="3">
        <f t="shared" si="38"/>
        <v>34.990400000000001</v>
      </c>
      <c r="H1090" s="3">
        <f t="shared" si="35"/>
        <v>0.37999999999999545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2016.88</v>
      </c>
      <c r="D1092" s="2">
        <f>BILANCA!E87</f>
        <v>9833.6200000000008</v>
      </c>
      <c r="E1092" s="2">
        <v>0</v>
      </c>
      <c r="F1092" s="2">
        <v>0</v>
      </c>
      <c r="G1092" s="3">
        <f t="shared" si="38"/>
        <v>1778.0978400000004</v>
      </c>
      <c r="H1092" s="3">
        <f t="shared" si="35"/>
        <v>0.49999999999909051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27301.49</v>
      </c>
      <c r="D1152" s="2">
        <f>BILANCA!E147</f>
        <v>57133.189999999995</v>
      </c>
      <c r="E1152" s="2">
        <v>0</v>
      </c>
      <c r="F1152" s="2">
        <v>0</v>
      </c>
      <c r="G1152" s="3">
        <f t="shared" si="38"/>
        <v>20102.637539999996</v>
      </c>
      <c r="H1152" s="3">
        <f t="shared" si="41"/>
        <v>0.67999999999665306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4352.7299999999996</v>
      </c>
      <c r="D1153" s="2">
        <f>BILANCA!E148</f>
        <v>4835.7299999999996</v>
      </c>
      <c r="E1153" s="2">
        <v>0</v>
      </c>
      <c r="F1153" s="2">
        <v>0</v>
      </c>
      <c r="G1153" s="3">
        <f t="shared" si="38"/>
        <v>2005.4591699999996</v>
      </c>
      <c r="H1153" s="3">
        <f t="shared" si="41"/>
        <v>0.54000000000087311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30000</v>
      </c>
      <c r="E1155" s="2">
        <v>0</v>
      </c>
      <c r="F1155" s="2">
        <v>0</v>
      </c>
      <c r="G1155" s="3">
        <f t="shared" si="38"/>
        <v>8700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30000</v>
      </c>
      <c r="E1163" s="2">
        <v>0</v>
      </c>
      <c r="F1163" s="2">
        <v>0</v>
      </c>
      <c r="G1163" s="3">
        <f t="shared" si="38"/>
        <v>9180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3079.74</v>
      </c>
      <c r="D1164" s="2">
        <f>BILANCA!E159</f>
        <v>1605.27</v>
      </c>
      <c r="E1164" s="2">
        <v>0</v>
      </c>
      <c r="F1164" s="2">
        <v>0</v>
      </c>
      <c r="G1164" s="3">
        <f t="shared" si="38"/>
        <v>968.7031199999999</v>
      </c>
      <c r="H1164" s="3">
        <f t="shared" si="41"/>
        <v>0.53000000000020009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19869.02</v>
      </c>
      <c r="D1165" s="2">
        <f>BILANCA!E160</f>
        <v>20692.189999999999</v>
      </c>
      <c r="E1165" s="2">
        <v>0</v>
      </c>
      <c r="F1165" s="2">
        <v>0</v>
      </c>
      <c r="G1165" s="3">
        <f t="shared" si="38"/>
        <v>9494.277</v>
      </c>
      <c r="H1165" s="3">
        <f t="shared" si="41"/>
        <v>0.20999999999912689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14148.81</v>
      </c>
      <c r="D1170" s="2">
        <f>BILANCA!E165</f>
        <v>4373.51</v>
      </c>
      <c r="E1170" s="2">
        <v>0</v>
      </c>
      <c r="F1170" s="2">
        <v>0</v>
      </c>
      <c r="G1170" s="3">
        <f t="shared" si="38"/>
        <v>3663.3328000000001</v>
      </c>
      <c r="H1170" s="3">
        <f t="shared" si="41"/>
        <v>0.68000000000029104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14148.81</v>
      </c>
      <c r="D1172" s="2">
        <f>BILANCA!E167</f>
        <v>4373.51</v>
      </c>
      <c r="E1172" s="2">
        <v>0</v>
      </c>
      <c r="F1172" s="2">
        <v>0</v>
      </c>
      <c r="G1172" s="3">
        <f t="shared" si="38"/>
        <v>3709.12446</v>
      </c>
      <c r="H1172" s="3">
        <f t="shared" si="41"/>
        <v>0.68000000000029104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5964946.7499999991</v>
      </c>
      <c r="D1180" s="2">
        <f>BILANCA!E176</f>
        <v>6419102.54</v>
      </c>
      <c r="E1180" s="2">
        <v>0</v>
      </c>
      <c r="F1180" s="2">
        <v>0</v>
      </c>
      <c r="G1180" s="3">
        <f t="shared" si="38"/>
        <v>3196535.8111</v>
      </c>
      <c r="H1180" s="3">
        <f t="shared" si="41"/>
        <v>0.71000000089406967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553067.34000000008</v>
      </c>
      <c r="D1181" s="2">
        <f>BILANCA!E177</f>
        <v>1848559.11</v>
      </c>
      <c r="E1181" s="2">
        <v>0</v>
      </c>
      <c r="F1181" s="2">
        <v>0</v>
      </c>
      <c r="G1181" s="3">
        <f t="shared" si="38"/>
        <v>726781.73076000006</v>
      </c>
      <c r="H1181" s="3">
        <f t="shared" si="41"/>
        <v>0.45000000018626451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15575.18</v>
      </c>
      <c r="D1182" s="2">
        <f>BILANCA!E178</f>
        <v>200888.44</v>
      </c>
      <c r="E1182" s="2">
        <v>0</v>
      </c>
      <c r="F1182" s="2">
        <v>0</v>
      </c>
      <c r="G1182" s="3">
        <f t="shared" si="38"/>
        <v>71784.554319999996</v>
      </c>
      <c r="H1182" s="3">
        <f t="shared" si="41"/>
        <v>0.62000000000261934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250</v>
      </c>
      <c r="D1183" s="2">
        <f>BILANCA!E179</f>
        <v>0</v>
      </c>
      <c r="E1183" s="2">
        <v>0</v>
      </c>
      <c r="F1183" s="2">
        <v>0</v>
      </c>
      <c r="G1183" s="3">
        <f t="shared" si="38"/>
        <v>43.25</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14094.67</v>
      </c>
      <c r="D1184" s="2">
        <f>BILANCA!E180</f>
        <v>30786.68</v>
      </c>
      <c r="E1184" s="2">
        <v>0</v>
      </c>
      <c r="F1184" s="2">
        <v>0</v>
      </c>
      <c r="G1184" s="3">
        <f t="shared" si="38"/>
        <v>13166.237219999999</v>
      </c>
      <c r="H1184" s="3">
        <f t="shared" si="41"/>
        <v>0.6499999999996362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1018.01</v>
      </c>
      <c r="D1185" s="2">
        <f>BILANCA!E181</f>
        <v>5928.95</v>
      </c>
      <c r="E1185" s="2">
        <v>0</v>
      </c>
      <c r="F1185" s="2">
        <v>0</v>
      </c>
      <c r="G1185" s="3">
        <f t="shared" si="38"/>
        <v>2253.2842499999997</v>
      </c>
      <c r="H1185" s="3">
        <f t="shared" si="41"/>
        <v>6.0000000000172804E-2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836.87</v>
      </c>
      <c r="D1187" s="2">
        <f>BILANCA!E183</f>
        <v>5724.58</v>
      </c>
      <c r="E1187" s="2">
        <v>0</v>
      </c>
      <c r="F1187" s="2">
        <v>0</v>
      </c>
      <c r="G1187" s="3">
        <f t="shared" si="38"/>
        <v>2174.6273099999999</v>
      </c>
      <c r="H1187" s="3">
        <f t="shared" si="41"/>
        <v>0.55000000000006821</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181.14</v>
      </c>
      <c r="D1188" s="2">
        <f>BILANCA!E184</f>
        <v>204.37</v>
      </c>
      <c r="E1188" s="2">
        <v>0</v>
      </c>
      <c r="F1188" s="2">
        <v>0</v>
      </c>
      <c r="G1188" s="3">
        <f t="shared" si="38"/>
        <v>104.99863999999999</v>
      </c>
      <c r="H1188" s="3">
        <f t="shared" si="41"/>
        <v>0.50999999999999091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212.5</v>
      </c>
      <c r="D1198" s="2">
        <f>BILANCA!E194</f>
        <v>0</v>
      </c>
      <c r="E1198" s="2">
        <v>0</v>
      </c>
      <c r="F1198" s="2">
        <v>0</v>
      </c>
      <c r="G1198" s="3">
        <f t="shared" si="38"/>
        <v>39.950000000000003</v>
      </c>
      <c r="H1198" s="3">
        <f t="shared" si="41"/>
        <v>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164172.81</v>
      </c>
      <c r="E1200" s="2">
        <v>0</v>
      </c>
      <c r="F1200" s="2">
        <v>0</v>
      </c>
      <c r="G1200" s="3">
        <f t="shared" si="38"/>
        <v>62385.667800000003</v>
      </c>
      <c r="H1200" s="3">
        <f t="shared" si="41"/>
        <v>0.19000000000232831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2682.09</v>
      </c>
      <c r="D1201" s="2">
        <f>BILANCA!E197</f>
        <v>46532.88</v>
      </c>
      <c r="E1201" s="2">
        <v>0</v>
      </c>
      <c r="F1201" s="2">
        <v>0</v>
      </c>
      <c r="G1201" s="3">
        <f t="shared" si="38"/>
        <v>18287.839350000002</v>
      </c>
      <c r="H1201" s="3">
        <f t="shared" si="41"/>
        <v>0.21000000000276486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2682.09</v>
      </c>
      <c r="D1203" s="2">
        <f>BILANCA!E199</f>
        <v>46532.88</v>
      </c>
      <c r="E1203" s="2">
        <v>0</v>
      </c>
      <c r="F1203" s="2">
        <v>0</v>
      </c>
      <c r="G1203" s="3">
        <f t="shared" si="44"/>
        <v>18479.335050000002</v>
      </c>
      <c r="H1203" s="3">
        <f t="shared" si="45"/>
        <v>0.21000000000276486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534810.07000000007</v>
      </c>
      <c r="D1223" s="2">
        <f>BILANCA!E219</f>
        <v>1601137.79</v>
      </c>
      <c r="E1223" s="2">
        <v>0</v>
      </c>
      <c r="F1223" s="2">
        <v>0</v>
      </c>
      <c r="G1223" s="3">
        <f t="shared" si="38"/>
        <v>795999.24345000007</v>
      </c>
      <c r="H1223" s="3">
        <f t="shared" si="41"/>
        <v>0.28000000002793968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534810.07000000007</v>
      </c>
      <c r="D1224" s="2">
        <f>BILANCA!E220</f>
        <v>1601137.79</v>
      </c>
      <c r="E1224" s="2">
        <v>0</v>
      </c>
      <c r="F1224" s="2">
        <v>0</v>
      </c>
      <c r="G1224" s="3">
        <f t="shared" si="38"/>
        <v>799736.32910000009</v>
      </c>
      <c r="H1224" s="3">
        <f t="shared" si="41"/>
        <v>0.28000000002793968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332039.19</v>
      </c>
      <c r="D1225" s="2">
        <f>BILANCA!E221</f>
        <v>898206.04</v>
      </c>
      <c r="E1225" s="2">
        <v>0</v>
      </c>
      <c r="F1225" s="2">
        <v>0</v>
      </c>
      <c r="G1225" s="3">
        <f t="shared" si="38"/>
        <v>457617.02305000002</v>
      </c>
      <c r="H1225" s="3">
        <f t="shared" si="41"/>
        <v>0.23000000003958121</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202770.88</v>
      </c>
      <c r="D1229" s="2">
        <f>BILANCA!E225</f>
        <v>702931.75</v>
      </c>
      <c r="E1229" s="2">
        <v>0</v>
      </c>
      <c r="F1229" s="2">
        <v>0</v>
      </c>
      <c r="G1229" s="3">
        <f t="shared" si="38"/>
        <v>352290.92921999999</v>
      </c>
      <c r="H1229" s="3">
        <f t="shared" si="41"/>
        <v>0.36999999999534339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5411879.4099999992</v>
      </c>
      <c r="D1255" s="2">
        <f>BILANCA!E251</f>
        <v>4570543.43</v>
      </c>
      <c r="E1255" s="2">
        <v>0</v>
      </c>
      <c r="F1255" s="2">
        <v>0</v>
      </c>
      <c r="G1255" s="3">
        <f t="shared" si="38"/>
        <v>3565476.7361499998</v>
      </c>
      <c r="H1255" s="3">
        <f t="shared" si="41"/>
        <v>0.83999999891966581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5217725.8899999997</v>
      </c>
      <c r="D1256" s="2">
        <f>BILANCA!E252</f>
        <v>4560924.13</v>
      </c>
      <c r="E1256" s="2">
        <v>0</v>
      </c>
      <c r="F1256" s="2">
        <v>0</v>
      </c>
      <c r="G1256" s="3">
        <f t="shared" si="38"/>
        <v>3527535.2408999996</v>
      </c>
      <c r="H1256" s="3">
        <f t="shared" si="41"/>
        <v>0.24000000022351742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5752535.96</v>
      </c>
      <c r="D1257" s="2">
        <f>BILANCA!E253</f>
        <v>6162061.9199999999</v>
      </c>
      <c r="E1257" s="2">
        <v>0</v>
      </c>
      <c r="F1257" s="2">
        <v>0</v>
      </c>
      <c r="G1257" s="3">
        <f t="shared" si="38"/>
        <v>4464934.9705999997</v>
      </c>
      <c r="H1257" s="3">
        <f t="shared" si="41"/>
        <v>0.12000000011175871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534810.06999999995</v>
      </c>
      <c r="D1258" s="2">
        <f>BILANCA!E254</f>
        <v>1601137.79</v>
      </c>
      <c r="E1258" s="2">
        <v>0</v>
      </c>
      <c r="F1258" s="2">
        <v>0</v>
      </c>
      <c r="G1258" s="3">
        <f t="shared" si="38"/>
        <v>926797.24119999993</v>
      </c>
      <c r="H1258" s="3">
        <f t="shared" si="41"/>
        <v>0.27999999991152436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152703.21999999974</v>
      </c>
      <c r="D1259" s="2">
        <f>BILANCA!E255</f>
        <v>-51887.400000000373</v>
      </c>
      <c r="E1259" s="2">
        <v>0</v>
      </c>
      <c r="F1259" s="2">
        <v>0</v>
      </c>
      <c r="G1259" s="3">
        <f t="shared" si="38"/>
        <v>12183.176579999745</v>
      </c>
      <c r="H1259" s="3">
        <f t="shared" si="41"/>
        <v>0.62000000011175871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4358185.41</v>
      </c>
      <c r="D1260" s="2">
        <f>BILANCA!E256</f>
        <v>4957816.96</v>
      </c>
      <c r="E1260" s="2">
        <v>0</v>
      </c>
      <c r="F1260" s="2">
        <v>0</v>
      </c>
      <c r="G1260" s="3">
        <f t="shared" si="38"/>
        <v>3568454.8325</v>
      </c>
      <c r="H1260" s="3">
        <f t="shared" si="41"/>
        <v>0.45000000018626451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3846052.45</v>
      </c>
      <c r="D1261" s="2">
        <f>BILANCA!E257</f>
        <v>3379356.28</v>
      </c>
      <c r="E1261" s="2">
        <v>0</v>
      </c>
      <c r="F1261" s="2">
        <v>0</v>
      </c>
      <c r="G1261" s="3">
        <f t="shared" si="38"/>
        <v>2661796.0175099997</v>
      </c>
      <c r="H1261" s="3">
        <f t="shared" si="41"/>
        <v>0.72999999998137355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512132.96</v>
      </c>
      <c r="D1263" s="2">
        <f>BILANCA!E259</f>
        <v>1578460.68</v>
      </c>
      <c r="E1263" s="2">
        <v>0</v>
      </c>
      <c r="F1263" s="2">
        <v>0</v>
      </c>
      <c r="G1263" s="3">
        <f t="shared" si="38"/>
        <v>928270.74295999995</v>
      </c>
      <c r="H1263" s="3">
        <f t="shared" si="41"/>
        <v>0.36000000004423782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4205482.1900000004</v>
      </c>
      <c r="D1264" s="2">
        <f>BILANCA!E260</f>
        <v>5009704.3600000003</v>
      </c>
      <c r="E1264" s="2">
        <v>0</v>
      </c>
      <c r="F1264" s="2">
        <v>0</v>
      </c>
      <c r="G1264" s="3">
        <f t="shared" si="38"/>
        <v>3613122.2911400003</v>
      </c>
      <c r="H1264" s="3">
        <f t="shared" si="41"/>
        <v>0.55000000074505806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4205482.1900000004</v>
      </c>
      <c r="D1266" s="2">
        <f>BILANCA!E262</f>
        <v>5009704.3600000003</v>
      </c>
      <c r="E1266" s="2">
        <v>0</v>
      </c>
      <c r="F1266" s="2">
        <v>0</v>
      </c>
      <c r="G1266" s="3">
        <f t="shared" si="38"/>
        <v>3641572.0729600005</v>
      </c>
      <c r="H1266" s="3">
        <f t="shared" si="41"/>
        <v>0.55000000074505806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27301.49</v>
      </c>
      <c r="D1278" s="2">
        <f>BILANCA!E274</f>
        <v>57133.189999999995</v>
      </c>
      <c r="E1278" s="2">
        <v>0</v>
      </c>
      <c r="F1278" s="2">
        <v>0</v>
      </c>
      <c r="G1278" s="3">
        <f t="shared" si="38"/>
        <v>37940.189160000002</v>
      </c>
      <c r="H1278" s="3">
        <f t="shared" si="41"/>
        <v>0.67999999999665306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4352.7299999999996</v>
      </c>
      <c r="D1279" s="2">
        <f>BILANCA!E275</f>
        <v>4835.7299999999996</v>
      </c>
      <c r="E1279" s="2">
        <v>0</v>
      </c>
      <c r="F1279" s="2">
        <v>0</v>
      </c>
      <c r="G1279" s="3">
        <f t="shared" ref="G1279:G1294" si="48">B1279/1000*C1279+B1279/500*D1279</f>
        <v>3772.5071099999996</v>
      </c>
      <c r="H1279" s="3">
        <f t="shared" ref="H1279:H1294" si="49">ABS(C1279-ROUND(C1279,0))+ABS(D1279-ROUND(D1279,0))</f>
        <v>0.54000000000087311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30000</v>
      </c>
      <c r="E1281" s="2">
        <v>0</v>
      </c>
      <c r="F1281" s="2">
        <v>0</v>
      </c>
      <c r="G1281" s="3">
        <f t="shared" si="48"/>
        <v>16260.000000000002</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30000</v>
      </c>
      <c r="E1289" s="2">
        <v>0</v>
      </c>
      <c r="F1289" s="2">
        <v>0</v>
      </c>
      <c r="G1289" s="3">
        <f t="shared" si="48"/>
        <v>16740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3079.74</v>
      </c>
      <c r="D1290" s="2">
        <f>BILANCA!E286</f>
        <v>1605.27</v>
      </c>
      <c r="E1290" s="2">
        <v>0</v>
      </c>
      <c r="F1290" s="2">
        <v>0</v>
      </c>
      <c r="G1290" s="3">
        <f t="shared" si="48"/>
        <v>1761.2784000000001</v>
      </c>
      <c r="H1290" s="3">
        <f t="shared" si="49"/>
        <v>0.53000000000020009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19869.02</v>
      </c>
      <c r="D1291" s="2">
        <f>BILANCA!E287</f>
        <v>20692.189999999999</v>
      </c>
      <c r="E1291" s="2">
        <v>0</v>
      </c>
      <c r="F1291" s="2">
        <v>0</v>
      </c>
      <c r="G1291" s="3">
        <f t="shared" si="48"/>
        <v>17212.205400000003</v>
      </c>
      <c r="H1291" s="3">
        <f t="shared" si="49"/>
        <v>0.20999999999912689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14148.81</v>
      </c>
      <c r="D1295" s="2">
        <f>BILANCA!E291</f>
        <v>4373.51</v>
      </c>
      <c r="E1295" s="2">
        <v>0</v>
      </c>
      <c r="F1295" s="2">
        <v>0</v>
      </c>
      <c r="G1295" s="3">
        <f t="shared" si="38"/>
        <v>6525.3115499999985</v>
      </c>
      <c r="H1295" s="3">
        <f t="shared" si="41"/>
        <v>0.68000000000029104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14148.81</v>
      </c>
      <c r="D1297" s="2">
        <f>BILANCA!E293</f>
        <v>4373.51</v>
      </c>
      <c r="E1297" s="2">
        <v>0</v>
      </c>
      <c r="F1297" s="2">
        <v>0</v>
      </c>
      <c r="G1297" s="3">
        <f t="shared" si="50"/>
        <v>6571.1032099999993</v>
      </c>
      <c r="H1297" s="3">
        <f t="shared" si="51"/>
        <v>0.68000000000029104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23976.58</v>
      </c>
      <c r="D1305" s="2">
        <f>BILANCA!E302</f>
        <v>18861.37</v>
      </c>
      <c r="E1305" s="2">
        <v>0</v>
      </c>
      <c r="F1305" s="2">
        <v>0</v>
      </c>
      <c r="G1305" s="3">
        <f t="shared" si="38"/>
        <v>18201.2994</v>
      </c>
      <c r="H1305" s="3">
        <f t="shared" si="41"/>
        <v>0.78999999999723514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3324.91</v>
      </c>
      <c r="D1306" s="2">
        <f>BILANCA!E303</f>
        <v>38271.82</v>
      </c>
      <c r="E1306" s="2">
        <v>0</v>
      </c>
      <c r="F1306" s="2">
        <v>0</v>
      </c>
      <c r="G1306" s="3">
        <f t="shared" si="38"/>
        <v>23641.090799999998</v>
      </c>
      <c r="H1306" s="3">
        <f t="shared" si="41"/>
        <v>0.27000000000043656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14148.81</v>
      </c>
      <c r="D1308" s="2">
        <f>BILANCA!E305</f>
        <v>4373.51</v>
      </c>
      <c r="E1308" s="2">
        <v>0</v>
      </c>
      <c r="F1308" s="2">
        <v>0</v>
      </c>
      <c r="G1308" s="3">
        <f t="shared" ref="G1308:G1581" si="52">B1308/1000*C1308+B1308/500*D1308</f>
        <v>6822.9573399999999</v>
      </c>
      <c r="H1308" s="3">
        <f t="shared" si="41"/>
        <v>0.68000000000029104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1610.56</v>
      </c>
      <c r="D1311" s="2">
        <f>BILANCA!E308</f>
        <v>440</v>
      </c>
      <c r="E1311" s="2">
        <v>0</v>
      </c>
      <c r="F1311" s="2">
        <v>0</v>
      </c>
      <c r="G1311" s="3">
        <f t="shared" si="52"/>
        <v>749.65855999999997</v>
      </c>
      <c r="H1311" s="3">
        <f t="shared" si="41"/>
        <v>0.44000000000005457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406.32</v>
      </c>
      <c r="D1312" s="2">
        <f>BILANCA!E309</f>
        <v>9393.6200000000008</v>
      </c>
      <c r="E1312" s="2">
        <v>0</v>
      </c>
      <c r="F1312" s="2">
        <v>0</v>
      </c>
      <c r="G1312" s="3">
        <f t="shared" si="52"/>
        <v>5796.4551200000005</v>
      </c>
      <c r="H1312" s="3">
        <f t="shared" si="41"/>
        <v>0.69999999999919282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15575.18</v>
      </c>
      <c r="D1340" s="2">
        <f>BILANCA!E337</f>
        <v>200888.44</v>
      </c>
      <c r="E1340" s="2">
        <v>0</v>
      </c>
      <c r="F1340" s="2">
        <v>0</v>
      </c>
      <c r="G1340" s="3">
        <f t="shared" si="52"/>
        <v>137726.17980000001</v>
      </c>
      <c r="H1340" s="3">
        <f t="shared" si="41"/>
        <v>0.62000000000261934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2682.09</v>
      </c>
      <c r="D1342" s="2">
        <f>BILANCA!E339</f>
        <v>46532.88</v>
      </c>
      <c r="E1342" s="2">
        <v>0</v>
      </c>
      <c r="F1342" s="2">
        <v>0</v>
      </c>
      <c r="G1342" s="3">
        <f t="shared" si="52"/>
        <v>31788.286200000002</v>
      </c>
      <c r="H1342" s="3">
        <f t="shared" si="41"/>
        <v>0.21000000000276486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534810.06999999995</v>
      </c>
      <c r="D1346" s="2">
        <f>BILANCA!E343</f>
        <v>1601137.79</v>
      </c>
      <c r="E1346" s="2">
        <v>0</v>
      </c>
      <c r="F1346" s="2">
        <v>0</v>
      </c>
      <c r="G1346" s="3">
        <f t="shared" si="52"/>
        <v>1255660.7784</v>
      </c>
      <c r="H1346" s="3">
        <f t="shared" si="41"/>
        <v>0.27999999991152436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800950.25</v>
      </c>
      <c r="D1401" s="7">
        <f>'RAS-funkcijski'!E5</f>
        <v>465922.44</v>
      </c>
      <c r="E1401" s="7">
        <v>0</v>
      </c>
      <c r="F1401" s="7">
        <v>0</v>
      </c>
      <c r="G1401" s="8">
        <f t="shared" si="52"/>
        <v>1732.79513</v>
      </c>
      <c r="H1401" s="8">
        <f t="shared" si="41"/>
        <v>0.69000000000232831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606852.64999999991</v>
      </c>
      <c r="D1402" s="2">
        <f>'RAS-funkcijski'!E6</f>
        <v>119891.88</v>
      </c>
      <c r="E1402" s="2">
        <v>0</v>
      </c>
      <c r="F1402" s="2">
        <v>0</v>
      </c>
      <c r="G1402" s="3">
        <f t="shared" si="52"/>
        <v>1693.2728199999999</v>
      </c>
      <c r="H1402" s="3">
        <f t="shared" si="41"/>
        <v>0.47000000008847564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574098.32999999996</v>
      </c>
      <c r="D1403" s="2">
        <f>'RAS-funkcijski'!E7</f>
        <v>90761.91</v>
      </c>
      <c r="E1403" s="2">
        <v>0</v>
      </c>
      <c r="F1403" s="2">
        <v>0</v>
      </c>
      <c r="G1403" s="3">
        <f t="shared" si="52"/>
        <v>2266.86645</v>
      </c>
      <c r="H1403" s="3">
        <f t="shared" si="41"/>
        <v>0.41999999995459802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32754.32</v>
      </c>
      <c r="D1404" s="2">
        <f>'RAS-funkcijski'!E8</f>
        <v>29129.97</v>
      </c>
      <c r="E1404" s="2">
        <v>0</v>
      </c>
      <c r="F1404" s="2">
        <v>0</v>
      </c>
      <c r="G1404" s="3">
        <f t="shared" si="52"/>
        <v>364.05704000000003</v>
      </c>
      <c r="H1404" s="3">
        <f t="shared" si="41"/>
        <v>0.34999999999854481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191109.8</v>
      </c>
      <c r="D1409" s="2">
        <f>'RAS-funkcijski'!E13</f>
        <v>329754.37</v>
      </c>
      <c r="E1409" s="2">
        <v>0</v>
      </c>
      <c r="F1409" s="2">
        <v>0</v>
      </c>
      <c r="G1409" s="3">
        <f t="shared" si="52"/>
        <v>7655.566859999999</v>
      </c>
      <c r="H1409" s="3">
        <f t="shared" si="41"/>
        <v>0.57000000000698492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119313.56</v>
      </c>
      <c r="D1410" s="2">
        <f>'RAS-funkcijski'!E14</f>
        <v>105210.9</v>
      </c>
      <c r="E1410" s="2">
        <v>0</v>
      </c>
      <c r="F1410" s="2">
        <v>0</v>
      </c>
      <c r="G1410" s="3">
        <f t="shared" si="52"/>
        <v>3297.3535999999999</v>
      </c>
      <c r="H1410" s="3">
        <f t="shared" si="41"/>
        <v>0.54000000000814907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71796.240000000005</v>
      </c>
      <c r="D1412" s="2">
        <f>'RAS-funkcijski'!E16</f>
        <v>224543.47</v>
      </c>
      <c r="E1412" s="2">
        <v>0</v>
      </c>
      <c r="F1412" s="2">
        <v>0</v>
      </c>
      <c r="G1412" s="3">
        <f t="shared" si="52"/>
        <v>6250.5981599999996</v>
      </c>
      <c r="H1412" s="3">
        <f t="shared" si="41"/>
        <v>0.71000000000640284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2987.8</v>
      </c>
      <c r="D1415" s="2">
        <f>'RAS-funkcijski'!E19</f>
        <v>16276.19</v>
      </c>
      <c r="E1415" s="2">
        <v>0</v>
      </c>
      <c r="F1415" s="2">
        <v>0</v>
      </c>
      <c r="G1415" s="3">
        <f t="shared" si="52"/>
        <v>533.10270000000003</v>
      </c>
      <c r="H1415" s="3">
        <f t="shared" si="41"/>
        <v>0.39000000000032742</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91808.5</v>
      </c>
      <c r="D1424" s="2">
        <f>'RAS-funkcijski'!E28</f>
        <v>30980.6</v>
      </c>
      <c r="E1424" s="2">
        <v>0</v>
      </c>
      <c r="F1424" s="2">
        <v>0</v>
      </c>
      <c r="G1424" s="3">
        <f t="shared" si="52"/>
        <v>3690.4728</v>
      </c>
      <c r="H1424" s="3">
        <f t="shared" si="41"/>
        <v>0.90000000000145519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28000</v>
      </c>
      <c r="E1426" s="2">
        <v>0</v>
      </c>
      <c r="F1426" s="2">
        <v>0</v>
      </c>
      <c r="G1426" s="3">
        <f t="shared" si="52"/>
        <v>1456</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91808.5</v>
      </c>
      <c r="D1429" s="2">
        <f>'RAS-funkcijski'!E33</f>
        <v>0</v>
      </c>
      <c r="E1429" s="2">
        <v>0</v>
      </c>
      <c r="F1429" s="2">
        <v>0</v>
      </c>
      <c r="G1429" s="3">
        <f t="shared" si="52"/>
        <v>2662.4465</v>
      </c>
      <c r="H1429" s="3">
        <f t="shared" si="41"/>
        <v>0.5</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2980.6</v>
      </c>
      <c r="E1430" s="2">
        <v>0</v>
      </c>
      <c r="F1430" s="2">
        <v>0</v>
      </c>
      <c r="G1430" s="3">
        <f t="shared" si="52"/>
        <v>178.83599999999998</v>
      </c>
      <c r="H1430" s="3">
        <f t="shared" si="41"/>
        <v>0.40000000000009095</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149895.54999999999</v>
      </c>
      <c r="E1431" s="2">
        <v>0</v>
      </c>
      <c r="F1431" s="2">
        <v>0</v>
      </c>
      <c r="G1431" s="3">
        <f t="shared" si="52"/>
        <v>9293.5240999999987</v>
      </c>
      <c r="H1431" s="3">
        <f t="shared" si="41"/>
        <v>0.45000000001164153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51231</v>
      </c>
      <c r="E1432" s="2">
        <v>0</v>
      </c>
      <c r="F1432" s="2">
        <v>0</v>
      </c>
      <c r="G1432" s="3">
        <f t="shared" si="52"/>
        <v>3278.7840000000001</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51231</v>
      </c>
      <c r="E1434" s="2">
        <v>0</v>
      </c>
      <c r="F1434" s="2">
        <v>0</v>
      </c>
      <c r="G1434" s="3">
        <f t="shared" si="52"/>
        <v>3483.7080000000001</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53246.98</v>
      </c>
      <c r="E1435" s="2">
        <v>0</v>
      </c>
      <c r="F1435" s="2">
        <v>0</v>
      </c>
      <c r="G1435" s="3">
        <f t="shared" si="52"/>
        <v>3727.2886000000008</v>
      </c>
      <c r="H1435" s="3">
        <f t="shared" si="41"/>
        <v>1.9999999996798579E-2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53246.98</v>
      </c>
      <c r="E1436" s="2">
        <v>0</v>
      </c>
      <c r="F1436" s="2">
        <v>0</v>
      </c>
      <c r="G1436" s="3">
        <f t="shared" si="52"/>
        <v>3833.7825600000001</v>
      </c>
      <c r="H1436" s="3">
        <f t="shared" si="41"/>
        <v>1.9999999996798579E-2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26401.239999999998</v>
      </c>
      <c r="E1439" s="2">
        <v>0</v>
      </c>
      <c r="F1439" s="2">
        <v>0</v>
      </c>
      <c r="G1439" s="3">
        <f t="shared" si="52"/>
        <v>2059.2967199999998</v>
      </c>
      <c r="H1439" s="3">
        <f t="shared" si="41"/>
        <v>0.23999999999796273</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22885.67</v>
      </c>
      <c r="E1444" s="2">
        <v>0</v>
      </c>
      <c r="F1444" s="2">
        <v>0</v>
      </c>
      <c r="G1444" s="3">
        <f t="shared" si="52"/>
        <v>2013.9389599999997</v>
      </c>
      <c r="H1444" s="3">
        <f t="shared" si="63"/>
        <v>0.33000000000174623</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3515.57</v>
      </c>
      <c r="E1445" s="2">
        <v>0</v>
      </c>
      <c r="F1445" s="2">
        <v>0</v>
      </c>
      <c r="G1445" s="3">
        <f t="shared" si="52"/>
        <v>316.40129999999999</v>
      </c>
      <c r="H1445" s="3">
        <f t="shared" si="63"/>
        <v>0.42999999999983629</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12273</v>
      </c>
      <c r="E1462" s="2">
        <v>0</v>
      </c>
      <c r="F1462" s="2">
        <v>0</v>
      </c>
      <c r="G1462" s="3">
        <f t="shared" si="52"/>
        <v>1521.8520000000001</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12273</v>
      </c>
      <c r="E1464" s="2">
        <v>0</v>
      </c>
      <c r="F1464" s="2">
        <v>0</v>
      </c>
      <c r="G1464" s="3">
        <f t="shared" si="52"/>
        <v>1570.944</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6743.33</v>
      </c>
      <c r="E1470" s="2">
        <v>0</v>
      </c>
      <c r="F1470" s="2">
        <v>0</v>
      </c>
      <c r="G1470" s="3">
        <f t="shared" si="52"/>
        <v>944.06620000000009</v>
      </c>
      <c r="H1470" s="3">
        <f t="shared" si="63"/>
        <v>0.32999999999992724</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98876.989999999991</v>
      </c>
      <c r="E1471" s="2">
        <v>0</v>
      </c>
      <c r="F1471" s="2">
        <v>0</v>
      </c>
      <c r="G1471" s="3">
        <f t="shared" si="52"/>
        <v>14040.532579999997</v>
      </c>
      <c r="H1471" s="3">
        <f t="shared" si="63"/>
        <v>1.0000000009313226E-2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12623.41</v>
      </c>
      <c r="E1472" s="2">
        <v>0</v>
      </c>
      <c r="F1472" s="2">
        <v>0</v>
      </c>
      <c r="G1472" s="3">
        <f t="shared" si="52"/>
        <v>1817.7710399999999</v>
      </c>
      <c r="H1472" s="3">
        <f t="shared" si="63"/>
        <v>0.40999999999985448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25074.29</v>
      </c>
      <c r="E1476" s="2">
        <v>0</v>
      </c>
      <c r="F1476" s="2">
        <v>0</v>
      </c>
      <c r="G1476" s="3">
        <f t="shared" si="52"/>
        <v>3811.2920800000002</v>
      </c>
      <c r="H1476" s="3">
        <f t="shared" si="63"/>
        <v>0.29000000000087311</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61179.29</v>
      </c>
      <c r="E1477" s="2">
        <v>0</v>
      </c>
      <c r="F1477" s="2">
        <v>0</v>
      </c>
      <c r="G1477" s="3">
        <f t="shared" si="52"/>
        <v>9421.6106600000003</v>
      </c>
      <c r="H1477" s="3">
        <f t="shared" si="63"/>
        <v>0.29000000000087311</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1331037.8899999999</v>
      </c>
      <c r="D1478" s="2">
        <f>'RAS-funkcijski'!E82</f>
        <v>1541121.9100000001</v>
      </c>
      <c r="E1478" s="2">
        <v>0</v>
      </c>
      <c r="F1478" s="2">
        <v>0</v>
      </c>
      <c r="G1478" s="3">
        <f t="shared" si="52"/>
        <v>344235.97338000004</v>
      </c>
      <c r="H1478" s="3">
        <f t="shared" si="63"/>
        <v>0.19999999995343387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1331037.8899999999</v>
      </c>
      <c r="D1480" s="2">
        <f>'RAS-funkcijski'!E84</f>
        <v>1371445.81</v>
      </c>
      <c r="E1480" s="2">
        <v>0</v>
      </c>
      <c r="F1480" s="2">
        <v>0</v>
      </c>
      <c r="G1480" s="3">
        <f t="shared" si="52"/>
        <v>325914.36080000002</v>
      </c>
      <c r="H1480" s="3">
        <f t="shared" si="63"/>
        <v>0.30000000004656613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31737.5</v>
      </c>
      <c r="E1482" s="2">
        <v>0</v>
      </c>
      <c r="F1482" s="2">
        <v>0</v>
      </c>
      <c r="G1482" s="3">
        <f t="shared" si="52"/>
        <v>5204.95</v>
      </c>
      <c r="H1482" s="3">
        <f t="shared" si="63"/>
        <v>0.5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5125</v>
      </c>
      <c r="E1483" s="2">
        <v>0</v>
      </c>
      <c r="F1483" s="2">
        <v>0</v>
      </c>
      <c r="G1483" s="3">
        <f t="shared" si="52"/>
        <v>850.75</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132813.6</v>
      </c>
      <c r="E1484" s="2">
        <v>0</v>
      </c>
      <c r="F1484" s="2">
        <v>0</v>
      </c>
      <c r="G1484" s="3">
        <f t="shared" si="52"/>
        <v>22312.684800000003</v>
      </c>
      <c r="H1484" s="3">
        <f t="shared" si="63"/>
        <v>0.39999999999417923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84700</v>
      </c>
      <c r="E1503" s="2">
        <v>0</v>
      </c>
      <c r="F1503" s="2">
        <v>0</v>
      </c>
      <c r="G1503" s="3">
        <f t="shared" si="52"/>
        <v>17448.2</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62800</v>
      </c>
      <c r="E1504" s="2">
        <v>0</v>
      </c>
      <c r="F1504" s="2">
        <v>0</v>
      </c>
      <c r="G1504" s="3">
        <f t="shared" si="52"/>
        <v>13062.4</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16500</v>
      </c>
      <c r="E1505" s="2">
        <v>0</v>
      </c>
      <c r="F1505" s="2">
        <v>0</v>
      </c>
      <c r="G1505" s="3">
        <f t="shared" si="52"/>
        <v>3465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5400</v>
      </c>
      <c r="E1507" s="2">
        <v>0</v>
      </c>
      <c r="F1507" s="2">
        <v>0</v>
      </c>
      <c r="G1507" s="3">
        <f t="shared" si="52"/>
        <v>1155.5999999999999</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106482.55</v>
      </c>
      <c r="E1510" s="2">
        <v>0</v>
      </c>
      <c r="F1510" s="2">
        <v>0</v>
      </c>
      <c r="G1510" s="3">
        <f t="shared" si="52"/>
        <v>23426.161</v>
      </c>
      <c r="H1510" s="3">
        <f t="shared" si="63"/>
        <v>0.44999999999708962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106482.55</v>
      </c>
      <c r="E1511" s="2">
        <v>0</v>
      </c>
      <c r="F1511" s="2">
        <v>0</v>
      </c>
      <c r="G1511" s="3">
        <f t="shared" si="52"/>
        <v>23639.126100000001</v>
      </c>
      <c r="H1511" s="3">
        <f t="shared" si="63"/>
        <v>0.44999999999708962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98482.55</v>
      </c>
      <c r="E1512" s="2">
        <v>0</v>
      </c>
      <c r="F1512" s="2">
        <v>0</v>
      </c>
      <c r="G1512" s="3">
        <f t="shared" si="52"/>
        <v>22060.091200000003</v>
      </c>
      <c r="H1512" s="3">
        <f t="shared" si="63"/>
        <v>0.44999999999708962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8000</v>
      </c>
      <c r="E1513" s="2">
        <v>0</v>
      </c>
      <c r="F1513" s="2">
        <v>0</v>
      </c>
      <c r="G1513" s="3">
        <f t="shared" si="52"/>
        <v>1808</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305639.64</v>
      </c>
      <c r="E1525" s="2">
        <v>0</v>
      </c>
      <c r="F1525" s="2">
        <v>0</v>
      </c>
      <c r="G1525" s="3">
        <f t="shared" si="52"/>
        <v>76409.91</v>
      </c>
      <c r="H1525" s="3">
        <f t="shared" si="63"/>
        <v>0.35999999998603016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58111.64</v>
      </c>
      <c r="E1531" s="2">
        <v>0</v>
      </c>
      <c r="F1531" s="2">
        <v>0</v>
      </c>
      <c r="G1531" s="3">
        <f t="shared" si="52"/>
        <v>15225.249680000001</v>
      </c>
      <c r="H1531" s="3">
        <f t="shared" si="63"/>
        <v>0.36000000000058208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8767.69</v>
      </c>
      <c r="E1533" s="2">
        <v>0</v>
      </c>
      <c r="F1533" s="2">
        <v>0</v>
      </c>
      <c r="G1533" s="3">
        <f t="shared" si="52"/>
        <v>2332.2055400000004</v>
      </c>
      <c r="H1533" s="3">
        <f t="shared" si="63"/>
        <v>0.30999999999949068</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7200</v>
      </c>
      <c r="E1534" s="2">
        <v>0</v>
      </c>
      <c r="F1534" s="2">
        <v>0</v>
      </c>
      <c r="G1534" s="3">
        <f t="shared" si="52"/>
        <v>1929.6000000000001</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231560.31</v>
      </c>
      <c r="E1536" s="2">
        <v>0</v>
      </c>
      <c r="F1536" s="2">
        <v>0</v>
      </c>
      <c r="G1536" s="3">
        <f t="shared" si="52"/>
        <v>62984.404320000001</v>
      </c>
      <c r="H1536" s="3">
        <f t="shared" si="63"/>
        <v>0.30999999999767169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2223796.6399999997</v>
      </c>
      <c r="D1537" s="14">
        <f>'RAS-funkcijski'!E141</f>
        <v>2783619.68</v>
      </c>
      <c r="E1537" s="14">
        <v>0</v>
      </c>
      <c r="F1537" s="14">
        <v>0</v>
      </c>
      <c r="G1537" s="15">
        <f t="shared" si="52"/>
        <v>1067371.932</v>
      </c>
      <c r="H1537" s="15">
        <f t="shared" si="63"/>
        <v>0.68000000016763806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11910</v>
      </c>
      <c r="D1538" s="7">
        <f>'P-VRIO'!E5</f>
        <v>439656.08999999997</v>
      </c>
      <c r="E1538" s="7">
        <v>0</v>
      </c>
      <c r="F1538" s="7">
        <v>0</v>
      </c>
      <c r="G1538" s="8">
        <f t="shared" si="52"/>
        <v>891.22217999999987</v>
      </c>
      <c r="H1538" s="8">
        <f t="shared" si="63"/>
        <v>8.999999996740371E-2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11910</v>
      </c>
      <c r="D1555" s="2">
        <f>'P-VRIO'!E22</f>
        <v>439656.08999999997</v>
      </c>
      <c r="E1555" s="2">
        <v>0</v>
      </c>
      <c r="F1555" s="2">
        <v>0</v>
      </c>
      <c r="G1555" s="3">
        <f t="shared" si="52"/>
        <v>16041.999239999997</v>
      </c>
      <c r="H1555" s="3">
        <f t="shared" si="63"/>
        <v>8.999999996740371E-2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11910</v>
      </c>
      <c r="D1556" s="2">
        <f>'P-VRIO'!E23</f>
        <v>434334.42</v>
      </c>
      <c r="E1556" s="2">
        <v>0</v>
      </c>
      <c r="F1556" s="2">
        <v>0</v>
      </c>
      <c r="G1556" s="3">
        <f t="shared" si="52"/>
        <v>16730.997960000001</v>
      </c>
      <c r="H1556" s="3">
        <f t="shared" si="63"/>
        <v>0.41999999998370185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11910</v>
      </c>
      <c r="D1558" s="2">
        <f>'P-VRIO'!E25</f>
        <v>434334.42</v>
      </c>
      <c r="E1558" s="2">
        <v>0</v>
      </c>
      <c r="F1558" s="2">
        <v>0</v>
      </c>
      <c r="G1558" s="3">
        <f t="shared" si="52"/>
        <v>18492.155640000001</v>
      </c>
      <c r="H1558" s="3">
        <f t="shared" si="63"/>
        <v>0.41999999998370185</v>
      </c>
      <c r="I1558" s="11">
        <f t="shared" si="66"/>
        <v>7766.7053684986122</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5321.67</v>
      </c>
      <c r="E1563" s="2">
        <v>0</v>
      </c>
      <c r="F1563" s="2">
        <v>0</v>
      </c>
      <c r="G1563" s="3">
        <f t="shared" si="52"/>
        <v>276.72683999999998</v>
      </c>
      <c r="H1563" s="3">
        <f t="shared" si="63"/>
        <v>0.32999999999992724</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5321.67</v>
      </c>
      <c r="E1569" s="2">
        <v>0</v>
      </c>
      <c r="F1569" s="2">
        <v>0</v>
      </c>
      <c r="G1569" s="3">
        <f t="shared" si="52"/>
        <v>340.58688000000001</v>
      </c>
      <c r="H1569" s="3">
        <f t="shared" si="63"/>
        <v>0.32999999999992724</v>
      </c>
      <c r="I1569" s="11">
        <f t="shared" si="67"/>
        <v>112.39367039997522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553067.34</v>
      </c>
      <c r="D1582" s="7"/>
      <c r="E1582" s="7">
        <v>0</v>
      </c>
      <c r="F1582" s="7">
        <v>0</v>
      </c>
      <c r="G1582" s="8">
        <f t="shared" ref="G1582:G1686" si="70">B1582/1000*C1582</f>
        <v>553.06733999999994</v>
      </c>
      <c r="H1582" s="8">
        <f t="shared" ref="H1582:H1686" si="71">ABS(C1582-ROUND(C1582,0))</f>
        <v>0.33999999996740371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4077601.9699999997</v>
      </c>
      <c r="D1583" s="2">
        <v>0</v>
      </c>
      <c r="E1583" s="2">
        <v>0</v>
      </c>
      <c r="F1583" s="2">
        <v>0</v>
      </c>
      <c r="G1583" s="3">
        <f t="shared" si="70"/>
        <v>8155.2039399999994</v>
      </c>
      <c r="H1583" s="3">
        <f t="shared" si="71"/>
        <v>3.0000000260770321E-2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1993272.4</v>
      </c>
      <c r="D1585" s="2">
        <v>0</v>
      </c>
      <c r="E1585" s="2">
        <v>0</v>
      </c>
      <c r="F1585" s="2">
        <v>0</v>
      </c>
      <c r="G1585" s="3">
        <f t="shared" si="70"/>
        <v>7973.0896000000002</v>
      </c>
      <c r="H1585" s="3">
        <f t="shared" si="71"/>
        <v>0.39999999990686774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152866.70000000001</v>
      </c>
      <c r="D1586" s="2">
        <v>0</v>
      </c>
      <c r="E1586" s="2">
        <v>0</v>
      </c>
      <c r="F1586" s="2">
        <v>0</v>
      </c>
      <c r="G1586" s="3">
        <f t="shared" si="70"/>
        <v>764.33350000000007</v>
      </c>
      <c r="H1586" s="3">
        <f t="shared" si="71"/>
        <v>0.29999999998835847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502579.26</v>
      </c>
      <c r="D1587" s="2">
        <v>0</v>
      </c>
      <c r="E1587" s="2">
        <v>0</v>
      </c>
      <c r="F1587" s="2">
        <v>0</v>
      </c>
      <c r="G1587" s="3">
        <f t="shared" si="70"/>
        <v>3015.4755600000003</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29129.97</v>
      </c>
      <c r="D1588" s="2">
        <v>0</v>
      </c>
      <c r="E1588" s="2">
        <v>0</v>
      </c>
      <c r="F1588" s="2">
        <v>0</v>
      </c>
      <c r="G1588" s="3">
        <f t="shared" si="70"/>
        <v>203.90979000000002</v>
      </c>
      <c r="H1588" s="3">
        <f t="shared" si="71"/>
        <v>2.9999999998835847E-2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106482.55</v>
      </c>
      <c r="D1590" s="2">
        <v>0</v>
      </c>
      <c r="E1590" s="2">
        <v>0</v>
      </c>
      <c r="F1590" s="2">
        <v>0</v>
      </c>
      <c r="G1590" s="3">
        <f>B1590/1000*C1590</f>
        <v>958.34294999999997</v>
      </c>
      <c r="H1590" s="3">
        <f>ABS(C1590-ROUND(C1590,0))</f>
        <v>0.44999999999708962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75029.33</v>
      </c>
      <c r="D1591" s="2">
        <v>0</v>
      </c>
      <c r="E1591" s="2">
        <v>0</v>
      </c>
      <c r="F1591" s="2">
        <v>0</v>
      </c>
      <c r="G1591" s="3">
        <f t="shared" si="70"/>
        <v>750.29330000000004</v>
      </c>
      <c r="H1591" s="3">
        <f t="shared" si="71"/>
        <v>0.33000000000174623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830485.07</v>
      </c>
      <c r="D1592" s="2">
        <v>0</v>
      </c>
      <c r="E1592" s="2">
        <v>0</v>
      </c>
      <c r="F1592" s="2">
        <v>0</v>
      </c>
      <c r="G1592" s="3">
        <f t="shared" si="70"/>
        <v>9135.3357699999997</v>
      </c>
      <c r="H1592" s="3">
        <f t="shared" si="71"/>
        <v>6.9999999948777258E-2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296699.52000000002</v>
      </c>
      <c r="D1593" s="2">
        <v>0</v>
      </c>
      <c r="E1593" s="2">
        <v>0</v>
      </c>
      <c r="F1593" s="2">
        <v>0</v>
      </c>
      <c r="G1593" s="3">
        <f t="shared" si="70"/>
        <v>3560.3942400000001</v>
      </c>
      <c r="H1593" s="3">
        <f t="shared" si="71"/>
        <v>0.47999999998137355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958264.23</v>
      </c>
      <c r="D1594" s="2">
        <v>0</v>
      </c>
      <c r="E1594" s="2">
        <v>0</v>
      </c>
      <c r="F1594" s="2">
        <v>0</v>
      </c>
      <c r="G1594" s="3">
        <f t="shared" si="70"/>
        <v>12457.43499</v>
      </c>
      <c r="H1594" s="3">
        <f t="shared" si="71"/>
        <v>0.22999999998137355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1126065.3400000001</v>
      </c>
      <c r="D1595" s="2">
        <v>0</v>
      </c>
      <c r="E1595" s="2">
        <v>0</v>
      </c>
      <c r="F1595" s="2">
        <v>0</v>
      </c>
      <c r="G1595" s="3">
        <f t="shared" si="70"/>
        <v>15764.914760000001</v>
      </c>
      <c r="H1595" s="3">
        <f t="shared" si="71"/>
        <v>0.34000000008381903</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1126065.3400000001</v>
      </c>
      <c r="D1599" s="2">
        <v>0</v>
      </c>
      <c r="E1599" s="2">
        <v>0</v>
      </c>
      <c r="F1599" s="2">
        <v>0</v>
      </c>
      <c r="G1599" s="3">
        <f t="shared" si="70"/>
        <v>20269.17612</v>
      </c>
      <c r="H1599" s="3">
        <f t="shared" si="71"/>
        <v>0.34000000008381903</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2782110.2</v>
      </c>
      <c r="D1602" s="2">
        <v>0</v>
      </c>
      <c r="E1602" s="2">
        <v>0</v>
      </c>
      <c r="F1602" s="2">
        <v>0</v>
      </c>
      <c r="G1602" s="3">
        <f t="shared" si="70"/>
        <v>58424.314200000008</v>
      </c>
      <c r="H1602" s="3">
        <f t="shared" si="71"/>
        <v>0.20000000018626451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1807959.14</v>
      </c>
      <c r="D1604" s="2">
        <v>0</v>
      </c>
      <c r="E1604" s="2">
        <v>0</v>
      </c>
      <c r="F1604" s="2">
        <v>0</v>
      </c>
      <c r="G1604" s="3">
        <f t="shared" si="70"/>
        <v>41583.060219999999</v>
      </c>
      <c r="H1604" s="3">
        <f t="shared" si="71"/>
        <v>0.13999999989755452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153116.70000000001</v>
      </c>
      <c r="D1605" s="2">
        <v>0</v>
      </c>
      <c r="E1605" s="2">
        <v>0</v>
      </c>
      <c r="F1605" s="2">
        <v>0</v>
      </c>
      <c r="G1605" s="3">
        <f t="shared" si="70"/>
        <v>3674.8008000000004</v>
      </c>
      <c r="H1605" s="3">
        <f t="shared" si="71"/>
        <v>0.29999999998835847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485887.25</v>
      </c>
      <c r="D1606" s="2">
        <v>0</v>
      </c>
      <c r="E1606" s="2">
        <v>0</v>
      </c>
      <c r="F1606" s="2">
        <v>0</v>
      </c>
      <c r="G1606" s="3">
        <f t="shared" si="70"/>
        <v>12147.181250000001</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24219.03</v>
      </c>
      <c r="D1607" s="2">
        <v>0</v>
      </c>
      <c r="E1607" s="2">
        <v>0</v>
      </c>
      <c r="F1607" s="2">
        <v>0</v>
      </c>
      <c r="G1607" s="3">
        <f t="shared" si="70"/>
        <v>629.69477999999992</v>
      </c>
      <c r="H1607" s="3">
        <f t="shared" si="71"/>
        <v>2.9999999998835847E-2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106482.55</v>
      </c>
      <c r="D1609" s="2">
        <v>0</v>
      </c>
      <c r="E1609" s="2">
        <v>0</v>
      </c>
      <c r="F1609" s="2">
        <v>0</v>
      </c>
      <c r="G1609" s="3">
        <f>B1609/1000*C1609</f>
        <v>2981.5114000000003</v>
      </c>
      <c r="H1609" s="3">
        <f>ABS(C1609-ROUND(C1609,0))</f>
        <v>0.44999999999708962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75241.83</v>
      </c>
      <c r="D1610" s="2">
        <v>0</v>
      </c>
      <c r="E1610" s="2">
        <v>0</v>
      </c>
      <c r="F1610" s="2">
        <v>0</v>
      </c>
      <c r="G1610" s="3">
        <f t="shared" si="70"/>
        <v>2182.01307</v>
      </c>
      <c r="H1610" s="3">
        <f t="shared" si="71"/>
        <v>0.16999999999825377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830485.07</v>
      </c>
      <c r="D1611" s="2">
        <v>0</v>
      </c>
      <c r="E1611" s="2">
        <v>0</v>
      </c>
      <c r="F1611" s="2">
        <v>0</v>
      </c>
      <c r="G1611" s="3">
        <f t="shared" si="70"/>
        <v>24914.552099999997</v>
      </c>
      <c r="H1611" s="3">
        <f t="shared" si="71"/>
        <v>6.9999999948777258E-2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132526.71</v>
      </c>
      <c r="D1612" s="2">
        <v>0</v>
      </c>
      <c r="E1612" s="2">
        <v>0</v>
      </c>
      <c r="F1612" s="2">
        <v>0</v>
      </c>
      <c r="G1612" s="3">
        <f t="shared" si="70"/>
        <v>4108.3280099999993</v>
      </c>
      <c r="H1612" s="3">
        <f t="shared" si="71"/>
        <v>0.29000000000814907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914413.44</v>
      </c>
      <c r="D1613" s="2">
        <v>0</v>
      </c>
      <c r="E1613" s="2">
        <v>0</v>
      </c>
      <c r="F1613" s="2">
        <v>0</v>
      </c>
      <c r="G1613" s="3">
        <f t="shared" si="70"/>
        <v>29261.230079999998</v>
      </c>
      <c r="H1613" s="3">
        <f t="shared" si="71"/>
        <v>0.43999999994412065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59737.62</v>
      </c>
      <c r="D1614" s="2">
        <v>0</v>
      </c>
      <c r="E1614" s="2">
        <v>0</v>
      </c>
      <c r="F1614" s="2">
        <v>0</v>
      </c>
      <c r="G1614" s="3">
        <f t="shared" si="70"/>
        <v>1971.3414600000001</v>
      </c>
      <c r="H1614" s="3">
        <f t="shared" si="71"/>
        <v>0.37999999999738066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59737.62</v>
      </c>
      <c r="D1618" s="2">
        <v>0</v>
      </c>
      <c r="E1618" s="2">
        <v>0</v>
      </c>
      <c r="F1618" s="2">
        <v>0</v>
      </c>
      <c r="G1618" s="3">
        <f t="shared" si="70"/>
        <v>2210.2919400000001</v>
      </c>
      <c r="H1618" s="3">
        <f t="shared" si="71"/>
        <v>0.37999999999738066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1848559.1099999994</v>
      </c>
      <c r="D1621" s="2">
        <v>0</v>
      </c>
      <c r="E1621" s="2">
        <v>0</v>
      </c>
      <c r="F1621" s="2">
        <v>0</v>
      </c>
      <c r="G1621" s="3">
        <f t="shared" si="70"/>
        <v>73942.364399999977</v>
      </c>
      <c r="H1621" s="3">
        <f t="shared" si="71"/>
        <v>0.10999999940395355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1848559.11</v>
      </c>
      <c r="D1681" s="2">
        <v>0</v>
      </c>
      <c r="E1681" s="2">
        <v>0</v>
      </c>
      <c r="F1681" s="2">
        <v>0</v>
      </c>
      <c r="G1681" s="3">
        <f t="shared" si="70"/>
        <v>184855.91100000002</v>
      </c>
      <c r="H1681" s="3">
        <f t="shared" si="71"/>
        <v>0.11000000010244548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200888.44</v>
      </c>
      <c r="D1683" s="2">
        <v>0</v>
      </c>
      <c r="E1683" s="2">
        <v>0</v>
      </c>
      <c r="F1683" s="2">
        <v>0</v>
      </c>
      <c r="G1683" s="3">
        <f t="shared" si="70"/>
        <v>20490.620879999999</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46532.88</v>
      </c>
      <c r="D1684" s="2">
        <v>0</v>
      </c>
      <c r="E1684" s="2">
        <v>0</v>
      </c>
      <c r="F1684" s="2">
        <v>0</v>
      </c>
      <c r="G1684" s="3">
        <f t="shared" si="70"/>
        <v>4792.8866399999997</v>
      </c>
      <c r="H1684" s="3">
        <f t="shared" si="71"/>
        <v>0.12000000000261934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1601137.79</v>
      </c>
      <c r="D1685" s="2">
        <v>0</v>
      </c>
      <c r="E1685" s="2">
        <v>0</v>
      </c>
      <c r="F1685" s="2">
        <v>0</v>
      </c>
      <c r="G1685" s="3">
        <f>B1685/1000*C1685</f>
        <v>166518.33015999998</v>
      </c>
      <c r="H1685" s="3">
        <f>ABS(C1685-ROUND(C1685,0))</f>
        <v>0.2099999999627471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36975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1860890.3</v>
      </c>
      <c r="I17" s="275">
        <f>'PR-RAS'!E6</f>
        <v>1510306.4700000002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1070582.5</v>
      </c>
      <c r="I18" s="275">
        <f>'PR-RAS'!E152</f>
        <v>1822905.3599999999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152703.2200000002</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51887.399999999849</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5752536.2800000021</v>
      </c>
      <c r="I22" s="275">
        <f>BILANCA!E7</f>
        <v>6162062.2400000002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212410.47</v>
      </c>
      <c r="I23" s="275">
        <f>BILANCA!E69</f>
        <v>257040.30000000002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553067.34000000008</v>
      </c>
      <c r="I24" s="275">
        <f>BILANCA!E177</f>
        <v>1848559.11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5411879.4099999992</v>
      </c>
      <c r="I25" s="275">
        <f>BILANCA!E251</f>
        <v>4570543.43</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800950.25</v>
      </c>
      <c r="I27" s="275">
        <f>'RAS-funkcijski'!E5</f>
        <v>465922.44</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149895.54999999999</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132813.6</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106482.55</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2223796.6399999997</v>
      </c>
      <c r="I31" s="275">
        <f>'RAS-funkcijski'!E141</f>
        <v>2783619.68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11910</v>
      </c>
      <c r="I33" s="275">
        <f>'P-VRIO'!E5</f>
        <v>439656.08999999997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11910</v>
      </c>
      <c r="I34" s="275">
        <f>'P-VRIO'!E22</f>
        <v>439656.08999999997</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553067.34</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1848559.1099999994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1848559.11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911" zoomScaleNormal="100" workbookViewId="0">
      <selection activeCell="E982" sqref="E98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1860890.3</v>
      </c>
      <c r="E6" s="60">
        <f>E7+E43+E49+E82+E106+E125+E134+E140</f>
        <v>1510306.4700000002</v>
      </c>
      <c r="F6" s="45">
        <f t="shared" ref="F6:F132" si="0">IF(D6&lt;&gt;0,IF(E6/D6&gt;=100,"&gt;&gt;100",E6/D6*100),"-")</f>
        <v>81.160424663399027</v>
      </c>
    </row>
    <row r="7" spans="1:24" ht="12.75" customHeight="1" x14ac:dyDescent="0.2">
      <c r="A7" s="63">
        <v>61</v>
      </c>
      <c r="B7" s="220" t="s">
        <v>17</v>
      </c>
      <c r="C7" s="247" t="s">
        <v>18</v>
      </c>
      <c r="D7" s="60">
        <f>D8+D17+D23+D29+D36+D39</f>
        <v>238336.85</v>
      </c>
      <c r="E7" s="60">
        <f>E8+E17+E23+E29+E36+E39</f>
        <v>205969.87</v>
      </c>
      <c r="F7" s="45">
        <f t="shared" si="0"/>
        <v>86.419649332446909</v>
      </c>
    </row>
    <row r="8" spans="1:24" ht="12.75" customHeight="1" x14ac:dyDescent="0.2">
      <c r="A8" s="63">
        <v>611</v>
      </c>
      <c r="B8" s="220" t="s">
        <v>19</v>
      </c>
      <c r="C8" s="247" t="s">
        <v>20</v>
      </c>
      <c r="D8" s="60">
        <f>SUM(D9:D14)-D15-D16</f>
        <v>221352.48</v>
      </c>
      <c r="E8" s="60">
        <f>SUM(E9:E14)-E15-E16</f>
        <v>195735.23</v>
      </c>
      <c r="F8" s="45">
        <f t="shared" si="0"/>
        <v>88.426942404259492</v>
      </c>
    </row>
    <row r="9" spans="1:24" ht="12.75" customHeight="1" x14ac:dyDescent="0.2">
      <c r="A9" s="63">
        <v>6111</v>
      </c>
      <c r="B9" s="65" t="s">
        <v>21</v>
      </c>
      <c r="C9" s="247" t="s">
        <v>22</v>
      </c>
      <c r="D9" s="194">
        <v>221352.48</v>
      </c>
      <c r="E9" s="194">
        <v>195735.23</v>
      </c>
      <c r="F9" s="45">
        <f t="shared" si="0"/>
        <v>88.426942404259492</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16984.37</v>
      </c>
      <c r="E23" s="60">
        <f t="shared" si="2"/>
        <v>10234.64</v>
      </c>
      <c r="F23" s="45">
        <f t="shared" si="0"/>
        <v>60.259167693591223</v>
      </c>
    </row>
    <row r="24" spans="1:6" ht="12.75" customHeight="1" x14ac:dyDescent="0.2">
      <c r="A24" s="63">
        <v>6131</v>
      </c>
      <c r="B24" s="65" t="s">
        <v>51</v>
      </c>
      <c r="C24" s="247" t="s">
        <v>52</v>
      </c>
      <c r="D24" s="194">
        <v>283.3</v>
      </c>
      <c r="E24" s="194">
        <v>577.73</v>
      </c>
      <c r="F24" s="45">
        <f t="shared" si="0"/>
        <v>203.9286974938228</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16701.07</v>
      </c>
      <c r="E27" s="194">
        <v>9656.91</v>
      </c>
      <c r="F27" s="45">
        <f t="shared" si="0"/>
        <v>57.822103613720557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1215537.67</v>
      </c>
      <c r="E49" s="60">
        <f>E50+E53+E58+E61+E64+E68+E71+E74+E77</f>
        <v>903764.9</v>
      </c>
      <c r="F49" s="45">
        <f t="shared" si="0"/>
        <v>74.351040062789664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840425.2</v>
      </c>
      <c r="E58" s="60">
        <f t="shared" si="9"/>
        <v>233761.56</v>
      </c>
      <c r="F58" s="45">
        <f t="shared" si="0"/>
        <v>27.814677617948629</v>
      </c>
    </row>
    <row r="59" spans="1:6" ht="24" x14ac:dyDescent="0.2">
      <c r="A59" s="63">
        <v>6331</v>
      </c>
      <c r="B59" s="65" t="s">
        <v>121</v>
      </c>
      <c r="C59" s="247" t="s">
        <v>122</v>
      </c>
      <c r="D59" s="194">
        <v>457176.52</v>
      </c>
      <c r="E59" s="194">
        <v>78613.91</v>
      </c>
      <c r="F59" s="45">
        <f t="shared" si="0"/>
        <v>17.195526576911693</v>
      </c>
    </row>
    <row r="60" spans="1:6" ht="24" x14ac:dyDescent="0.2">
      <c r="A60" s="63">
        <v>6332</v>
      </c>
      <c r="B60" s="65" t="s">
        <v>123</v>
      </c>
      <c r="C60" s="247" t="s">
        <v>124</v>
      </c>
      <c r="D60" s="194">
        <v>383248.68</v>
      </c>
      <c r="E60" s="194">
        <v>155147.65</v>
      </c>
      <c r="F60" s="45">
        <f t="shared" si="0"/>
        <v>40.482239886644876</v>
      </c>
    </row>
    <row r="61" spans="1:6" ht="12.75" customHeight="1" x14ac:dyDescent="0.2">
      <c r="A61" s="63">
        <v>634</v>
      </c>
      <c r="B61" s="65" t="s">
        <v>125</v>
      </c>
      <c r="C61" s="247" t="s">
        <v>126</v>
      </c>
      <c r="D61" s="60">
        <f t="shared" ref="D61:E61" si="10">SUM(D62:D63)</f>
        <v>0</v>
      </c>
      <c r="E61" s="60">
        <f t="shared" si="10"/>
        <v>7052.66</v>
      </c>
      <c r="F61" s="45" t="str">
        <f t="shared" si="0"/>
        <v>-</v>
      </c>
    </row>
    <row r="62" spans="1:6" ht="12.75" customHeight="1" x14ac:dyDescent="0.2">
      <c r="A62" s="63">
        <v>6341</v>
      </c>
      <c r="B62" s="65" t="s">
        <v>127</v>
      </c>
      <c r="C62" s="247" t="s">
        <v>128</v>
      </c>
      <c r="D62" s="194">
        <v>0</v>
      </c>
      <c r="E62" s="194">
        <v>7052.66</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470490.14</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v>470490.14</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375112.47</v>
      </c>
      <c r="E74" s="60">
        <f t="shared" si="13"/>
        <v>192460.54</v>
      </c>
      <c r="F74" s="45">
        <f t="shared" si="0"/>
        <v>51.307422544497129</v>
      </c>
    </row>
    <row r="75" spans="1:6" ht="12.75" customHeight="1" x14ac:dyDescent="0.2">
      <c r="A75" s="63" t="s">
        <v>153</v>
      </c>
      <c r="B75" s="65" t="s">
        <v>154</v>
      </c>
      <c r="C75" s="247" t="s">
        <v>153</v>
      </c>
      <c r="D75" s="194">
        <v>180208.86</v>
      </c>
      <c r="E75" s="194">
        <v>178059.72</v>
      </c>
      <c r="F75" s="45">
        <f t="shared" si="0"/>
        <v>98.807417126993656</v>
      </c>
    </row>
    <row r="76" spans="1:6" ht="12.75" customHeight="1" x14ac:dyDescent="0.2">
      <c r="A76" s="63" t="s">
        <v>155</v>
      </c>
      <c r="B76" s="65" t="s">
        <v>156</v>
      </c>
      <c r="C76" s="247" t="s">
        <v>155</v>
      </c>
      <c r="D76" s="194">
        <v>194903.61</v>
      </c>
      <c r="E76" s="194">
        <v>14400.82</v>
      </c>
      <c r="F76" s="45">
        <f t="shared" si="0"/>
        <v>7.3886881828407382</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295194.96000000002</v>
      </c>
      <c r="E82" s="60">
        <f t="shared" si="15"/>
        <v>255212.08000000002</v>
      </c>
      <c r="F82" s="45">
        <f t="shared" si="0"/>
        <v>86.455432707929702</v>
      </c>
    </row>
    <row r="83" spans="1:6" ht="12.75" customHeight="1" x14ac:dyDescent="0.2">
      <c r="A83" s="63">
        <v>641</v>
      </c>
      <c r="B83" s="64" t="s">
        <v>169</v>
      </c>
      <c r="C83" s="247" t="s">
        <v>170</v>
      </c>
      <c r="D83" s="60">
        <f t="shared" ref="D83:E83" si="16">SUM(D84:D90)</f>
        <v>196.23</v>
      </c>
      <c r="E83" s="60">
        <f t="shared" si="16"/>
        <v>86.51</v>
      </c>
      <c r="F83" s="45">
        <f t="shared" si="0"/>
        <v>44.086021505376351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196.23</v>
      </c>
      <c r="E85" s="194">
        <v>86.51</v>
      </c>
      <c r="F85" s="45">
        <f t="shared" si="0"/>
        <v>44.086021505376351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294998.73000000004</v>
      </c>
      <c r="E91" s="60">
        <f t="shared" si="17"/>
        <v>255125.57</v>
      </c>
      <c r="F91" s="45">
        <f t="shared" si="0"/>
        <v>86.483616387094258</v>
      </c>
    </row>
    <row r="92" spans="1:6" ht="12.75" customHeight="1" x14ac:dyDescent="0.2">
      <c r="A92" s="63">
        <v>6421</v>
      </c>
      <c r="B92" s="64" t="s">
        <v>187</v>
      </c>
      <c r="C92" s="247" t="s">
        <v>188</v>
      </c>
      <c r="D92" s="194">
        <v>109670.74</v>
      </c>
      <c r="E92" s="194">
        <v>93733.35</v>
      </c>
      <c r="F92" s="45">
        <f t="shared" si="0"/>
        <v>85.467965293204003</v>
      </c>
    </row>
    <row r="93" spans="1:6" ht="12.75" customHeight="1" x14ac:dyDescent="0.2">
      <c r="A93" s="63">
        <v>6422</v>
      </c>
      <c r="B93" s="64" t="s">
        <v>189</v>
      </c>
      <c r="C93" s="247" t="s">
        <v>190</v>
      </c>
      <c r="D93" s="194">
        <v>36003.03</v>
      </c>
      <c r="E93" s="194">
        <v>35426.94</v>
      </c>
      <c r="F93" s="45">
        <f t="shared" si="0"/>
        <v>98.399884676373091</v>
      </c>
    </row>
    <row r="94" spans="1:6" ht="12.75" customHeight="1" x14ac:dyDescent="0.2">
      <c r="A94" s="63">
        <v>6423</v>
      </c>
      <c r="B94" s="64" t="s">
        <v>191</v>
      </c>
      <c r="C94" s="247" t="s">
        <v>192</v>
      </c>
      <c r="D94" s="194">
        <v>149132.26999999999</v>
      </c>
      <c r="E94" s="194">
        <v>121150</v>
      </c>
      <c r="F94" s="45">
        <f t="shared" si="0"/>
        <v>81.236609621780715</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192.69</v>
      </c>
      <c r="E97" s="194">
        <v>4815.28</v>
      </c>
      <c r="F97" s="45">
        <f t="shared" si="0"/>
        <v>2498.9776324666559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76045.820000000007</v>
      </c>
      <c r="E106" s="60">
        <f>E107+E112+E120+E124</f>
        <v>145359.62</v>
      </c>
      <c r="F106" s="45">
        <f t="shared" si="0"/>
        <v>191.14741612359495</v>
      </c>
    </row>
    <row r="107" spans="1:6" ht="12.75" customHeight="1" x14ac:dyDescent="0.2">
      <c r="A107" s="63">
        <v>651</v>
      </c>
      <c r="B107" s="64" t="s">
        <v>217</v>
      </c>
      <c r="C107" s="247" t="s">
        <v>218</v>
      </c>
      <c r="D107" s="60">
        <f t="shared" ref="D107:E107" si="19">SUM(D108:D111)</f>
        <v>4768.6499999999996</v>
      </c>
      <c r="E107" s="60">
        <f t="shared" si="19"/>
        <v>0</v>
      </c>
      <c r="F107" s="45">
        <f t="shared" si="0"/>
        <v>0</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4768.6499999999996</v>
      </c>
      <c r="E111" s="194"/>
      <c r="F111" s="45">
        <f t="shared" si="0"/>
        <v>0</v>
      </c>
    </row>
    <row r="112" spans="1:6" ht="12.75" customHeight="1" x14ac:dyDescent="0.2">
      <c r="A112" s="63">
        <v>652</v>
      </c>
      <c r="B112" s="64" t="s">
        <v>227</v>
      </c>
      <c r="C112" s="247" t="s">
        <v>228</v>
      </c>
      <c r="D112" s="60">
        <f t="shared" ref="D112:E112" si="20">SUM(D113:D119)</f>
        <v>36403.030000000006</v>
      </c>
      <c r="E112" s="60">
        <f t="shared" si="20"/>
        <v>118049.06999999999</v>
      </c>
      <c r="F112" s="45">
        <f t="shared" si="0"/>
        <v>324.28363792794164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817.32</v>
      </c>
      <c r="E114" s="194">
        <v>11.68</v>
      </c>
      <c r="F114" s="45">
        <f t="shared" si="0"/>
        <v>1.4290608329662799</v>
      </c>
    </row>
    <row r="115" spans="1:6" ht="12.75" customHeight="1" x14ac:dyDescent="0.2">
      <c r="A115" s="63">
        <v>6524</v>
      </c>
      <c r="B115" s="64" t="s">
        <v>233</v>
      </c>
      <c r="C115" s="247" t="s">
        <v>234</v>
      </c>
      <c r="D115" s="194">
        <v>35228.410000000003</v>
      </c>
      <c r="E115" s="194">
        <v>118037.39</v>
      </c>
      <c r="F115" s="45">
        <f t="shared" si="0"/>
        <v>335.0630641575932</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357.3</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34874.14</v>
      </c>
      <c r="E120" s="60">
        <f t="shared" si="21"/>
        <v>27310.55</v>
      </c>
      <c r="F120" s="45">
        <f t="shared" si="0"/>
        <v>78.311751917036517</v>
      </c>
    </row>
    <row r="121" spans="1:6" ht="12.75" customHeight="1" x14ac:dyDescent="0.2">
      <c r="A121" s="63">
        <v>6531</v>
      </c>
      <c r="B121" s="64" t="s">
        <v>245</v>
      </c>
      <c r="C121" s="247" t="s">
        <v>246</v>
      </c>
      <c r="D121" s="194">
        <v>11890.98</v>
      </c>
      <c r="E121" s="194">
        <v>1797.87</v>
      </c>
      <c r="F121" s="45">
        <f t="shared" si="0"/>
        <v>15.119611672040486</v>
      </c>
    </row>
    <row r="122" spans="1:6" ht="12.75" customHeight="1" x14ac:dyDescent="0.2">
      <c r="A122" s="63">
        <v>6532</v>
      </c>
      <c r="B122" s="64" t="s">
        <v>247</v>
      </c>
      <c r="C122" s="247" t="s">
        <v>248</v>
      </c>
      <c r="D122" s="194">
        <v>22983.16</v>
      </c>
      <c r="E122" s="194">
        <v>25512.68</v>
      </c>
      <c r="F122" s="45">
        <f t="shared" si="0"/>
        <v>111.00597132857276</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35775</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35775</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35775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1070582.5</v>
      </c>
      <c r="E152" s="60">
        <f>E153+E164+E202+E221+E230+E262+E273</f>
        <v>1822905.3599999999</v>
      </c>
      <c r="F152" s="45">
        <f t="shared" si="26"/>
        <v>170.27229195321237</v>
      </c>
    </row>
    <row r="153" spans="1:6" ht="12.75" customHeight="1" x14ac:dyDescent="0.2">
      <c r="A153" s="63">
        <v>31</v>
      </c>
      <c r="B153" s="64" t="s">
        <v>308</v>
      </c>
      <c r="C153" s="247" t="s">
        <v>309</v>
      </c>
      <c r="D153" s="60">
        <f t="shared" ref="D153:E153" si="30">D154+D159+D160</f>
        <v>138606.93</v>
      </c>
      <c r="E153" s="60">
        <f t="shared" si="30"/>
        <v>149333.75</v>
      </c>
      <c r="F153" s="45">
        <f t="shared" si="26"/>
        <v>107.73902141833747</v>
      </c>
    </row>
    <row r="154" spans="1:6" ht="12.75" customHeight="1" x14ac:dyDescent="0.2">
      <c r="A154" s="63">
        <v>311</v>
      </c>
      <c r="B154" s="64" t="s">
        <v>310</v>
      </c>
      <c r="C154" s="247" t="s">
        <v>311</v>
      </c>
      <c r="D154" s="60">
        <f t="shared" ref="D154:E154" si="31">SUM(D155:D158)</f>
        <v>100267.84000000001</v>
      </c>
      <c r="E154" s="60">
        <f t="shared" si="31"/>
        <v>119695.72</v>
      </c>
      <c r="F154" s="45">
        <f t="shared" si="26"/>
        <v>119.3759833661521</v>
      </c>
    </row>
    <row r="155" spans="1:6" ht="12.75" customHeight="1" x14ac:dyDescent="0.2">
      <c r="A155" s="63">
        <v>3111</v>
      </c>
      <c r="B155" s="64" t="s">
        <v>312</v>
      </c>
      <c r="C155" s="247" t="s">
        <v>313</v>
      </c>
      <c r="D155" s="194">
        <v>99240.21</v>
      </c>
      <c r="E155" s="194">
        <v>119695.72</v>
      </c>
      <c r="F155" s="45">
        <f t="shared" si="26"/>
        <v>120.61211881756397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1027.6300000000001</v>
      </c>
      <c r="E157" s="194"/>
      <c r="F157" s="45">
        <f t="shared" si="26"/>
        <v>0</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22261.84</v>
      </c>
      <c r="E159" s="194">
        <v>12132.29</v>
      </c>
      <c r="F159" s="45">
        <f t="shared" si="26"/>
        <v>54.49814570583564</v>
      </c>
    </row>
    <row r="160" spans="1:6" ht="12.75" customHeight="1" x14ac:dyDescent="0.2">
      <c r="A160" s="63">
        <v>313</v>
      </c>
      <c r="B160" s="65" t="s">
        <v>322</v>
      </c>
      <c r="C160" s="247" t="s">
        <v>323</v>
      </c>
      <c r="D160" s="60">
        <f t="shared" ref="D160:E160" si="32">SUM(D161:D163)</f>
        <v>16077.25</v>
      </c>
      <c r="E160" s="60">
        <f t="shared" si="32"/>
        <v>17505.740000000002</v>
      </c>
      <c r="F160" s="45">
        <f t="shared" si="26"/>
        <v>108.88516381843911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16077.25</v>
      </c>
      <c r="E162" s="194">
        <v>17505.740000000002</v>
      </c>
      <c r="F162" s="45">
        <f t="shared" si="26"/>
        <v>108.88516381843911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424269.04000000004</v>
      </c>
      <c r="E164" s="60">
        <f>E165+E170+E178+E188+E189+E194</f>
        <v>500129.25999999995</v>
      </c>
      <c r="F164" s="45">
        <f t="shared" si="26"/>
        <v>117.88021581777448</v>
      </c>
    </row>
    <row r="165" spans="1:6" ht="12.75" customHeight="1" x14ac:dyDescent="0.2">
      <c r="A165" s="63">
        <v>321</v>
      </c>
      <c r="B165" s="64" t="s">
        <v>332</v>
      </c>
      <c r="C165" s="247" t="s">
        <v>333</v>
      </c>
      <c r="D165" s="60">
        <f t="shared" ref="D165:E165" si="33">SUM(D166:D169)</f>
        <v>5154.04</v>
      </c>
      <c r="E165" s="60">
        <f t="shared" si="33"/>
        <v>8603.34</v>
      </c>
      <c r="F165" s="45">
        <f t="shared" si="26"/>
        <v>166.92419926892302</v>
      </c>
    </row>
    <row r="166" spans="1:6" ht="12.75" customHeight="1" x14ac:dyDescent="0.2">
      <c r="A166" s="63">
        <v>3211</v>
      </c>
      <c r="B166" s="64" t="s">
        <v>334</v>
      </c>
      <c r="C166" s="247" t="s">
        <v>335</v>
      </c>
      <c r="D166" s="194">
        <v>45</v>
      </c>
      <c r="E166" s="194">
        <v>90</v>
      </c>
      <c r="F166" s="45">
        <f t="shared" si="26"/>
        <v>200</v>
      </c>
    </row>
    <row r="167" spans="1:6" ht="12.75" customHeight="1" x14ac:dyDescent="0.2">
      <c r="A167" s="63">
        <v>3212</v>
      </c>
      <c r="B167" s="64" t="s">
        <v>336</v>
      </c>
      <c r="C167" s="247" t="s">
        <v>337</v>
      </c>
      <c r="D167" s="194">
        <v>2835.64</v>
      </c>
      <c r="E167" s="194">
        <v>5410.04</v>
      </c>
      <c r="F167" s="45">
        <f t="shared" si="26"/>
        <v>190.78726495605932</v>
      </c>
    </row>
    <row r="168" spans="1:6" ht="12.75" customHeight="1" x14ac:dyDescent="0.2">
      <c r="A168" s="63">
        <v>3213</v>
      </c>
      <c r="B168" s="64" t="s">
        <v>338</v>
      </c>
      <c r="C168" s="247" t="s">
        <v>339</v>
      </c>
      <c r="D168" s="194">
        <v>345</v>
      </c>
      <c r="E168" s="194">
        <v>1140</v>
      </c>
      <c r="F168" s="45">
        <f t="shared" si="26"/>
        <v>330.43478260869563</v>
      </c>
    </row>
    <row r="169" spans="1:6" ht="12.75" customHeight="1" x14ac:dyDescent="0.2">
      <c r="A169" s="63">
        <v>3214</v>
      </c>
      <c r="B169" s="64" t="s">
        <v>340</v>
      </c>
      <c r="C169" s="247" t="s">
        <v>341</v>
      </c>
      <c r="D169" s="194">
        <v>1928.4</v>
      </c>
      <c r="E169" s="194">
        <v>1963.3</v>
      </c>
      <c r="F169" s="45">
        <f t="shared" si="26"/>
        <v>101.80979049989627</v>
      </c>
    </row>
    <row r="170" spans="1:6" ht="12.75" customHeight="1" x14ac:dyDescent="0.2">
      <c r="A170" s="63">
        <v>322</v>
      </c>
      <c r="B170" s="64" t="s">
        <v>342</v>
      </c>
      <c r="C170" s="247" t="s">
        <v>343</v>
      </c>
      <c r="D170" s="60">
        <f t="shared" ref="D170:E170" si="34">SUM(D171:D177)</f>
        <v>33580.990000000005</v>
      </c>
      <c r="E170" s="60">
        <f t="shared" si="34"/>
        <v>38843.949999999997</v>
      </c>
      <c r="F170" s="45">
        <f t="shared" si="26"/>
        <v>115.67243848379691</v>
      </c>
    </row>
    <row r="171" spans="1:6" ht="12.75" customHeight="1" x14ac:dyDescent="0.2">
      <c r="A171" s="63">
        <v>3221</v>
      </c>
      <c r="B171" s="64" t="s">
        <v>344</v>
      </c>
      <c r="C171" s="247" t="s">
        <v>345</v>
      </c>
      <c r="D171" s="194">
        <v>5218.97</v>
      </c>
      <c r="E171" s="194">
        <v>6139.79</v>
      </c>
      <c r="F171" s="45">
        <f t="shared" si="26"/>
        <v>117.64371130702034</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22839.38</v>
      </c>
      <c r="E173" s="194">
        <v>26401.24</v>
      </c>
      <c r="F173" s="45">
        <f t="shared" si="26"/>
        <v>115.5952569640682</v>
      </c>
    </row>
    <row r="174" spans="1:6" ht="12.75" customHeight="1" x14ac:dyDescent="0.2">
      <c r="A174" s="63">
        <v>3224</v>
      </c>
      <c r="B174" s="65" t="s">
        <v>350</v>
      </c>
      <c r="C174" s="247" t="s">
        <v>351</v>
      </c>
      <c r="D174" s="194">
        <v>3156.41</v>
      </c>
      <c r="E174" s="194">
        <v>3310.25</v>
      </c>
      <c r="F174" s="45">
        <f t="shared" si="26"/>
        <v>104.87389154133967</v>
      </c>
    </row>
    <row r="175" spans="1:6" ht="12.75" customHeight="1" x14ac:dyDescent="0.2">
      <c r="A175" s="63">
        <v>3225</v>
      </c>
      <c r="B175" s="65" t="s">
        <v>352</v>
      </c>
      <c r="C175" s="247" t="s">
        <v>353</v>
      </c>
      <c r="D175" s="194">
        <v>2366.23</v>
      </c>
      <c r="E175" s="194">
        <v>2992.67</v>
      </c>
      <c r="F175" s="45">
        <f t="shared" si="26"/>
        <v>126.47418044737833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345888.88</v>
      </c>
      <c r="E178" s="60">
        <f t="shared" si="35"/>
        <v>392006.23</v>
      </c>
      <c r="F178" s="45">
        <f t="shared" si="26"/>
        <v>113.3329958453709</v>
      </c>
    </row>
    <row r="179" spans="1:6" ht="12.75" customHeight="1" x14ac:dyDescent="0.2">
      <c r="A179" s="63">
        <v>3231</v>
      </c>
      <c r="B179" s="65" t="s">
        <v>360</v>
      </c>
      <c r="C179" s="247" t="s">
        <v>361</v>
      </c>
      <c r="D179" s="194">
        <v>8593.66</v>
      </c>
      <c r="E179" s="194">
        <v>6541.38</v>
      </c>
      <c r="F179" s="45">
        <f t="shared" si="26"/>
        <v>76.118673533744655</v>
      </c>
    </row>
    <row r="180" spans="1:6" ht="12.75" customHeight="1" x14ac:dyDescent="0.2">
      <c r="A180" s="63">
        <v>3232</v>
      </c>
      <c r="B180" s="65" t="s">
        <v>362</v>
      </c>
      <c r="C180" s="247" t="s">
        <v>363</v>
      </c>
      <c r="D180" s="194">
        <v>14288.81</v>
      </c>
      <c r="E180" s="194">
        <v>9995.18</v>
      </c>
      <c r="F180" s="45">
        <f t="shared" si="26"/>
        <v>69.95110159628409</v>
      </c>
    </row>
    <row r="181" spans="1:6" ht="12.75" customHeight="1" x14ac:dyDescent="0.2">
      <c r="A181" s="63">
        <v>3233</v>
      </c>
      <c r="B181" s="65" t="s">
        <v>364</v>
      </c>
      <c r="C181" s="247" t="s">
        <v>365</v>
      </c>
      <c r="D181" s="194">
        <v>10138.799999999999</v>
      </c>
      <c r="E181" s="194">
        <v>9982.1</v>
      </c>
      <c r="F181" s="45">
        <f t="shared" si="26"/>
        <v>98.454452203416594</v>
      </c>
    </row>
    <row r="182" spans="1:6" ht="12.75" customHeight="1" x14ac:dyDescent="0.2">
      <c r="A182" s="63">
        <v>3234</v>
      </c>
      <c r="B182" s="65" t="s">
        <v>366</v>
      </c>
      <c r="C182" s="247" t="s">
        <v>367</v>
      </c>
      <c r="D182" s="194">
        <v>237278.44</v>
      </c>
      <c r="E182" s="194">
        <v>235733.55</v>
      </c>
      <c r="F182" s="45">
        <f t="shared" si="26"/>
        <v>99.348912610854995</v>
      </c>
    </row>
    <row r="183" spans="1:6" ht="12.75" customHeight="1" x14ac:dyDescent="0.2">
      <c r="A183" s="63">
        <v>3235</v>
      </c>
      <c r="B183" s="64" t="s">
        <v>368</v>
      </c>
      <c r="C183" s="247" t="s">
        <v>369</v>
      </c>
      <c r="D183" s="194">
        <v>2704.61</v>
      </c>
      <c r="E183" s="194">
        <v>12184.67</v>
      </c>
      <c r="F183" s="45">
        <f t="shared" si="26"/>
        <v>450.51486166212504</v>
      </c>
    </row>
    <row r="184" spans="1:6" ht="12.75" customHeight="1" x14ac:dyDescent="0.2">
      <c r="A184" s="63">
        <v>3236</v>
      </c>
      <c r="B184" s="64" t="s">
        <v>370</v>
      </c>
      <c r="C184" s="247" t="s">
        <v>371</v>
      </c>
      <c r="D184" s="194">
        <v>7105.89</v>
      </c>
      <c r="E184" s="194">
        <v>19800.14</v>
      </c>
      <c r="F184" s="45">
        <f t="shared" si="26"/>
        <v>278.64405443934538</v>
      </c>
    </row>
    <row r="185" spans="1:6" ht="12.75" customHeight="1" x14ac:dyDescent="0.2">
      <c r="A185" s="63">
        <v>3237</v>
      </c>
      <c r="B185" s="64" t="s">
        <v>372</v>
      </c>
      <c r="C185" s="247" t="s">
        <v>373</v>
      </c>
      <c r="D185" s="194">
        <v>34691.919999999998</v>
      </c>
      <c r="E185" s="194">
        <v>62484.49</v>
      </c>
      <c r="F185" s="45">
        <f t="shared" si="26"/>
        <v>180.1125161132621</v>
      </c>
    </row>
    <row r="186" spans="1:6" ht="12.75" customHeight="1" x14ac:dyDescent="0.2">
      <c r="A186" s="63">
        <v>3238</v>
      </c>
      <c r="B186" s="64" t="s">
        <v>374</v>
      </c>
      <c r="C186" s="247" t="s">
        <v>375</v>
      </c>
      <c r="D186" s="194">
        <v>11154.37</v>
      </c>
      <c r="E186" s="194">
        <v>16116.63</v>
      </c>
      <c r="F186" s="45">
        <f t="shared" si="26"/>
        <v>144.48713822474957</v>
      </c>
    </row>
    <row r="187" spans="1:6" ht="12.75" customHeight="1" x14ac:dyDescent="0.2">
      <c r="A187" s="63">
        <v>3239</v>
      </c>
      <c r="B187" s="64" t="s">
        <v>376</v>
      </c>
      <c r="C187" s="247" t="s">
        <v>377</v>
      </c>
      <c r="D187" s="194">
        <v>19932.38</v>
      </c>
      <c r="E187" s="194">
        <v>19168.09</v>
      </c>
      <c r="F187" s="45">
        <f t="shared" si="26"/>
        <v>96.165585845744459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39645.129999999997</v>
      </c>
      <c r="E194" s="60">
        <f t="shared" si="36"/>
        <v>60675.740000000005</v>
      </c>
      <c r="F194" s="45">
        <f t="shared" si="26"/>
        <v>153.04714601768239</v>
      </c>
    </row>
    <row r="195" spans="1:6" ht="12.75" customHeight="1" x14ac:dyDescent="0.2">
      <c r="A195" s="63">
        <v>3291</v>
      </c>
      <c r="B195" s="183" t="s">
        <v>392</v>
      </c>
      <c r="C195" s="247" t="s">
        <v>393</v>
      </c>
      <c r="D195" s="194">
        <v>11651.4</v>
      </c>
      <c r="E195" s="194">
        <v>20267.79</v>
      </c>
      <c r="F195" s="45">
        <f t="shared" si="26"/>
        <v>173.95154230392916</v>
      </c>
    </row>
    <row r="196" spans="1:6" ht="12.75" customHeight="1" x14ac:dyDescent="0.2">
      <c r="A196" s="63">
        <v>3292</v>
      </c>
      <c r="B196" s="64" t="s">
        <v>394</v>
      </c>
      <c r="C196" s="247" t="s">
        <v>395</v>
      </c>
      <c r="D196" s="194">
        <v>2978.62</v>
      </c>
      <c r="E196" s="194">
        <v>2846.04</v>
      </c>
      <c r="F196" s="45">
        <f t="shared" si="26"/>
        <v>95.548945484821829</v>
      </c>
    </row>
    <row r="197" spans="1:6" ht="12.75" customHeight="1" x14ac:dyDescent="0.2">
      <c r="A197" s="63">
        <v>3293</v>
      </c>
      <c r="B197" s="64" t="s">
        <v>396</v>
      </c>
      <c r="C197" s="247" t="s">
        <v>397</v>
      </c>
      <c r="D197" s="194">
        <v>11804.08</v>
      </c>
      <c r="E197" s="194">
        <v>2891.61</v>
      </c>
      <c r="F197" s="45">
        <f t="shared" si="26"/>
        <v>24.496699446293146</v>
      </c>
    </row>
    <row r="198" spans="1:6" ht="12.75" customHeight="1" x14ac:dyDescent="0.2">
      <c r="A198" s="63">
        <v>3294</v>
      </c>
      <c r="B198" s="64" t="s">
        <v>398</v>
      </c>
      <c r="C198" s="247" t="s">
        <v>399</v>
      </c>
      <c r="D198" s="194">
        <v>1698.84</v>
      </c>
      <c r="E198" s="194">
        <v>1129.74</v>
      </c>
      <c r="F198" s="45">
        <f t="shared" si="26"/>
        <v>66.500671046125589</v>
      </c>
    </row>
    <row r="199" spans="1:6" ht="12.75" customHeight="1" x14ac:dyDescent="0.2">
      <c r="A199" s="63">
        <v>3295</v>
      </c>
      <c r="B199" s="64" t="s">
        <v>400</v>
      </c>
      <c r="C199" s="247" t="s">
        <v>401</v>
      </c>
      <c r="D199" s="194">
        <v>4118.6499999999996</v>
      </c>
      <c r="E199" s="194">
        <v>11606.07</v>
      </c>
      <c r="F199" s="45">
        <f t="shared" si="26"/>
        <v>281.79306326102005</v>
      </c>
    </row>
    <row r="200" spans="1:6" ht="12.75" customHeight="1" x14ac:dyDescent="0.2">
      <c r="A200" s="63" t="s">
        <v>402</v>
      </c>
      <c r="B200" s="64" t="s">
        <v>403</v>
      </c>
      <c r="C200" s="247" t="s">
        <v>402</v>
      </c>
      <c r="D200" s="194">
        <v>138.28</v>
      </c>
      <c r="E200" s="194"/>
      <c r="F200" s="45">
        <f t="shared" si="26"/>
        <v>0</v>
      </c>
    </row>
    <row r="201" spans="1:6" ht="12.75" customHeight="1" x14ac:dyDescent="0.2">
      <c r="A201" s="63">
        <v>3299</v>
      </c>
      <c r="B201" s="64" t="s">
        <v>404</v>
      </c>
      <c r="C201" s="247" t="s">
        <v>405</v>
      </c>
      <c r="D201" s="194">
        <v>7255.26</v>
      </c>
      <c r="E201" s="194">
        <v>21934.49</v>
      </c>
      <c r="F201" s="45">
        <f t="shared" si="26"/>
        <v>302.32534740312548</v>
      </c>
    </row>
    <row r="202" spans="1:6" ht="12.75" customHeight="1" x14ac:dyDescent="0.2">
      <c r="A202" s="63">
        <v>34</v>
      </c>
      <c r="B202" s="183" t="s">
        <v>406</v>
      </c>
      <c r="C202" s="247" t="s">
        <v>407</v>
      </c>
      <c r="D202" s="60">
        <f t="shared" ref="D202:E202" si="37">D203+D208+D216</f>
        <v>32754.32</v>
      </c>
      <c r="E202" s="60">
        <f t="shared" si="37"/>
        <v>29129.97</v>
      </c>
      <c r="F202" s="45">
        <f t="shared" si="26"/>
        <v>88.934742043186972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11357.32</v>
      </c>
      <c r="E208" s="60">
        <f t="shared" si="39"/>
        <v>23706.61</v>
      </c>
      <c r="F208" s="45">
        <f t="shared" si="26"/>
        <v>208.73419081262128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11357.32</v>
      </c>
      <c r="E210" s="194">
        <v>13979.51</v>
      </c>
      <c r="F210" s="45">
        <f t="shared" si="26"/>
        <v>123.08810529244576</v>
      </c>
    </row>
    <row r="211" spans="1:6" ht="24" x14ac:dyDescent="0.2">
      <c r="A211" s="63">
        <v>3423</v>
      </c>
      <c r="B211" s="183" t="s">
        <v>424</v>
      </c>
      <c r="C211" s="247" t="s">
        <v>425</v>
      </c>
      <c r="D211" s="194">
        <v>0</v>
      </c>
      <c r="E211" s="194">
        <v>9727.1</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21397</v>
      </c>
      <c r="E216" s="60">
        <f t="shared" si="40"/>
        <v>5423.36</v>
      </c>
      <c r="F216" s="45">
        <f t="shared" si="26"/>
        <v>25.3463569659298</v>
      </c>
    </row>
    <row r="217" spans="1:6" ht="12.75" customHeight="1" x14ac:dyDescent="0.2">
      <c r="A217" s="63">
        <v>3431</v>
      </c>
      <c r="B217" s="182" t="s">
        <v>436</v>
      </c>
      <c r="C217" s="247" t="s">
        <v>437</v>
      </c>
      <c r="D217" s="194">
        <v>1693.85</v>
      </c>
      <c r="E217" s="194">
        <v>1714.12</v>
      </c>
      <c r="F217" s="45">
        <f t="shared" si="26"/>
        <v>101.19668211470909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5.08</v>
      </c>
      <c r="E219" s="194"/>
      <c r="F219" s="45">
        <f t="shared" si="26"/>
        <v>0</v>
      </c>
    </row>
    <row r="220" spans="1:6" ht="12.75" customHeight="1" x14ac:dyDescent="0.2">
      <c r="A220" s="63">
        <v>3434</v>
      </c>
      <c r="B220" s="65" t="s">
        <v>442</v>
      </c>
      <c r="C220" s="247" t="s">
        <v>443</v>
      </c>
      <c r="D220" s="194">
        <v>19698.07</v>
      </c>
      <c r="E220" s="194">
        <v>3709.24</v>
      </c>
      <c r="F220" s="45">
        <f t="shared" si="26"/>
        <v>18.830474254584331</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106482.55</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106482.55</v>
      </c>
      <c r="F246" s="45" t="str">
        <f t="shared" ref="F246:F249" si="49">IF(D246&lt;&gt;0,IF(E246/D246&gt;=100,"&gt;&gt;100",E246/D246*100),"-")</f>
        <v>-</v>
      </c>
    </row>
    <row r="247" spans="1:6" ht="12.75" customHeight="1" x14ac:dyDescent="0.2">
      <c r="A247" s="63" t="s">
        <v>493</v>
      </c>
      <c r="B247" s="64" t="s">
        <v>494</v>
      </c>
      <c r="C247" s="247" t="s">
        <v>493</v>
      </c>
      <c r="D247" s="194">
        <v>0</v>
      </c>
      <c r="E247" s="194">
        <v>106482.55</v>
      </c>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87639.4</v>
      </c>
      <c r="E262" s="60">
        <f t="shared" si="55"/>
        <v>75029.33</v>
      </c>
      <c r="F262" s="45">
        <f t="shared" ref="F262:F268" si="56">IF(D262&lt;&gt;0,IF(E262/D262&gt;=100,"&gt;&gt;100",E262/D262*100),"-")</f>
        <v>85.611414500783894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87639.4</v>
      </c>
      <c r="E269" s="60">
        <f t="shared" si="58"/>
        <v>75029.33</v>
      </c>
      <c r="F269" s="45">
        <f t="shared" ref="F269:F272" si="59">IF(D269&lt;&gt;0,IF(E269/D269&gt;=100,"&gt;&gt;100",E269/D269*100),"-")</f>
        <v>85.611414500783894</v>
      </c>
    </row>
    <row r="270" spans="1:6" ht="12.75" customHeight="1" x14ac:dyDescent="0.2">
      <c r="A270" s="63">
        <v>3721</v>
      </c>
      <c r="B270" s="65" t="s">
        <v>533</v>
      </c>
      <c r="C270" s="247" t="s">
        <v>534</v>
      </c>
      <c r="D270" s="194">
        <v>72817.94</v>
      </c>
      <c r="E270" s="194">
        <v>58584.74</v>
      </c>
      <c r="F270" s="45">
        <f t="shared" si="59"/>
        <v>80.453717861285284</v>
      </c>
    </row>
    <row r="271" spans="1:6" ht="12.75" customHeight="1" x14ac:dyDescent="0.2">
      <c r="A271" s="63">
        <v>3722</v>
      </c>
      <c r="B271" s="65" t="s">
        <v>535</v>
      </c>
      <c r="C271" s="247" t="s">
        <v>536</v>
      </c>
      <c r="D271" s="194">
        <v>14821.46</v>
      </c>
      <c r="E271" s="194">
        <v>16444.59</v>
      </c>
      <c r="F271" s="45">
        <f t="shared" si="59"/>
        <v>110.95121533236268</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387312.81</v>
      </c>
      <c r="E273" s="60">
        <f t="shared" si="60"/>
        <v>962800.5</v>
      </c>
      <c r="F273" s="45">
        <f t="shared" ref="F273:F277" si="61">IF(D273&lt;&gt;0,IF(E273/D273&gt;=100,"&gt;&gt;100",E273/D273*100),"-")</f>
        <v>248.58472922700389</v>
      </c>
    </row>
    <row r="274" spans="1:6" ht="12.75" customHeight="1" x14ac:dyDescent="0.2">
      <c r="A274" s="63">
        <v>381</v>
      </c>
      <c r="B274" s="64" t="s">
        <v>541</v>
      </c>
      <c r="C274" s="247" t="s">
        <v>542</v>
      </c>
      <c r="D274" s="60">
        <f t="shared" ref="D274:E274" si="62">SUM(D275:D277)</f>
        <v>372862.14</v>
      </c>
      <c r="E274" s="60">
        <f t="shared" si="62"/>
        <v>364323.73</v>
      </c>
      <c r="F274" s="45">
        <f t="shared" si="61"/>
        <v>97.710035671629186</v>
      </c>
    </row>
    <row r="275" spans="1:6" ht="12.75" customHeight="1" x14ac:dyDescent="0.2">
      <c r="A275" s="63">
        <v>3811</v>
      </c>
      <c r="B275" s="64" t="s">
        <v>543</v>
      </c>
      <c r="C275" s="247" t="s">
        <v>544</v>
      </c>
      <c r="D275" s="194">
        <v>372862.14</v>
      </c>
      <c r="E275" s="194">
        <v>137715.43</v>
      </c>
      <c r="F275" s="45">
        <f t="shared" si="61"/>
        <v>36.934677787345208</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v>226608.3</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53246.98</v>
      </c>
      <c r="F283" s="45" t="str">
        <f t="shared" ref="F283:F294" si="66">IF(D283&lt;&gt;0,IF(E283/D283&gt;=100,"&gt;&gt;100",E283/D283*100),"-")</f>
        <v>-</v>
      </c>
    </row>
    <row r="284" spans="1:6" ht="12.75" customHeight="1" x14ac:dyDescent="0.2">
      <c r="A284" s="63">
        <v>3831</v>
      </c>
      <c r="B284" s="64" t="s">
        <v>561</v>
      </c>
      <c r="C284" s="247" t="s">
        <v>562</v>
      </c>
      <c r="D284" s="194">
        <v>0</v>
      </c>
      <c r="E284" s="194">
        <v>53246.98</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14450.67</v>
      </c>
      <c r="E289" s="60">
        <f t="shared" si="67"/>
        <v>545229.79</v>
      </c>
      <c r="F289" s="45">
        <f t="shared" si="66"/>
        <v>3773.0415959952034</v>
      </c>
    </row>
    <row r="290" spans="1:6" ht="24" x14ac:dyDescent="0.2">
      <c r="A290" s="63">
        <v>3861</v>
      </c>
      <c r="B290" s="64" t="s">
        <v>572</v>
      </c>
      <c r="C290" s="247" t="s">
        <v>573</v>
      </c>
      <c r="D290" s="194">
        <v>14450.67</v>
      </c>
      <c r="E290" s="194">
        <v>545229.79</v>
      </c>
      <c r="F290" s="45">
        <f t="shared" si="66"/>
        <v>3773.0415959952034</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1070582.5</v>
      </c>
      <c r="E299" s="60">
        <f>E152-E297+E298</f>
        <v>1822905.3599999999</v>
      </c>
      <c r="F299" s="45">
        <f t="shared" si="68"/>
        <v>170.27229195321237</v>
      </c>
    </row>
    <row r="300" spans="1:6" ht="12.75" customHeight="1" x14ac:dyDescent="0.2">
      <c r="A300" s="63" t="s">
        <v>582</v>
      </c>
      <c r="B300" s="64" t="s">
        <v>593</v>
      </c>
      <c r="C300" s="247" t="s">
        <v>594</v>
      </c>
      <c r="D300" s="60">
        <f>IF(D6&gt;=D299,D6-D299,0)</f>
        <v>790307.8</v>
      </c>
      <c r="E300" s="60">
        <f>IF(E6&gt;=E299,E6-E299,0)</f>
        <v>0</v>
      </c>
      <c r="F300" s="45">
        <f t="shared" si="68"/>
        <v>0</v>
      </c>
    </row>
    <row r="301" spans="1:6" ht="12.75" customHeight="1" x14ac:dyDescent="0.2">
      <c r="A301" s="63" t="s">
        <v>582</v>
      </c>
      <c r="B301" s="64" t="s">
        <v>595</v>
      </c>
      <c r="C301" s="247" t="s">
        <v>596</v>
      </c>
      <c r="D301" s="60">
        <f>IF(D299&gt;=D6,D299-D6,0)</f>
        <v>0</v>
      </c>
      <c r="E301" s="60">
        <f>IF(E299&gt;=E6,E299-E6,0)</f>
        <v>312598.88999999966</v>
      </c>
      <c r="F301" s="45" t="str">
        <f t="shared" si="68"/>
        <v>-</v>
      </c>
    </row>
    <row r="302" spans="1:6" ht="12.75" customHeight="1" x14ac:dyDescent="0.2">
      <c r="A302" s="63">
        <v>92211</v>
      </c>
      <c r="B302" s="64" t="s">
        <v>597</v>
      </c>
      <c r="C302" s="247" t="s">
        <v>598</v>
      </c>
      <c r="D302" s="194">
        <v>3633896.94</v>
      </c>
      <c r="E302" s="194">
        <v>3846052.54</v>
      </c>
      <c r="F302" s="45">
        <f t="shared" si="68"/>
        <v>105.83823932001771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27301.49</v>
      </c>
      <c r="E304" s="194">
        <v>57133.19</v>
      </c>
      <c r="F304" s="45">
        <f t="shared" si="68"/>
        <v>209.26766268068152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1164.7</v>
      </c>
      <c r="E308" s="60">
        <f t="shared" si="71"/>
        <v>2394.7800000000002</v>
      </c>
      <c r="F308" s="45">
        <f t="shared" ref="F308:F428" si="72">IF(D308&lt;&gt;0,IF(E308/D308&gt;=100,"&gt;&gt;100",E308/D308*100),"-")</f>
        <v>205.61346269425601</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1164.7</v>
      </c>
      <c r="E321" s="60">
        <f t="shared" si="76"/>
        <v>2394.7800000000002</v>
      </c>
      <c r="F321" s="45">
        <f t="shared" si="72"/>
        <v>205.61346269425601</v>
      </c>
    </row>
    <row r="322" spans="1:6" ht="12.75" customHeight="1" x14ac:dyDescent="0.2">
      <c r="A322" s="63">
        <v>721</v>
      </c>
      <c r="B322" s="64" t="s">
        <v>636</v>
      </c>
      <c r="C322" s="247" t="s">
        <v>637</v>
      </c>
      <c r="D322" s="60">
        <f t="shared" ref="D322:E322" si="77">SUM(D323:D326)</f>
        <v>1164.7</v>
      </c>
      <c r="E322" s="60">
        <f t="shared" si="77"/>
        <v>2394.7800000000002</v>
      </c>
      <c r="F322" s="45">
        <f t="shared" si="72"/>
        <v>205.61346269425601</v>
      </c>
    </row>
    <row r="323" spans="1:6" ht="12.75" customHeight="1" x14ac:dyDescent="0.2">
      <c r="A323" s="63">
        <v>7211</v>
      </c>
      <c r="B323" s="64" t="s">
        <v>638</v>
      </c>
      <c r="C323" s="247" t="s">
        <v>639</v>
      </c>
      <c r="D323" s="194">
        <v>1164.7</v>
      </c>
      <c r="E323" s="194">
        <v>2394.7800000000002</v>
      </c>
      <c r="F323" s="45">
        <f t="shared" si="72"/>
        <v>205.61346269425601</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1153214.1399999999</v>
      </c>
      <c r="E360" s="60">
        <f t="shared" si="86"/>
        <v>960714.32000000007</v>
      </c>
      <c r="F360" s="45">
        <f t="shared" si="72"/>
        <v>83.307539049078954</v>
      </c>
    </row>
    <row r="361" spans="1:6" ht="12.75" customHeight="1" x14ac:dyDescent="0.2">
      <c r="A361" s="63">
        <v>41</v>
      </c>
      <c r="B361" s="64" t="s">
        <v>714</v>
      </c>
      <c r="C361" s="247" t="s">
        <v>715</v>
      </c>
      <c r="D361" s="60">
        <f t="shared" ref="D361:E361" si="87">D362+D366</f>
        <v>0</v>
      </c>
      <c r="E361" s="60">
        <f t="shared" si="87"/>
        <v>9300</v>
      </c>
      <c r="F361" s="45" t="str">
        <f t="shared" si="72"/>
        <v>-</v>
      </c>
    </row>
    <row r="362" spans="1:6" ht="12.75" customHeight="1" x14ac:dyDescent="0.2">
      <c r="A362" s="63">
        <v>411</v>
      </c>
      <c r="B362" s="64" t="s">
        <v>716</v>
      </c>
      <c r="C362" s="247" t="s">
        <v>717</v>
      </c>
      <c r="D362" s="60">
        <f t="shared" ref="D362:E362" si="88">SUM(D363:D365)</f>
        <v>0</v>
      </c>
      <c r="E362" s="60">
        <f t="shared" si="88"/>
        <v>9300</v>
      </c>
      <c r="F362" s="45" t="str">
        <f t="shared" si="72"/>
        <v>-</v>
      </c>
    </row>
    <row r="363" spans="1:6" ht="12.75" customHeight="1" x14ac:dyDescent="0.2">
      <c r="A363" s="63">
        <v>4111</v>
      </c>
      <c r="B363" s="64" t="s">
        <v>614</v>
      </c>
      <c r="C363" s="247" t="s">
        <v>718</v>
      </c>
      <c r="D363" s="194">
        <v>0</v>
      </c>
      <c r="E363" s="194">
        <v>9300</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1153214.1399999999</v>
      </c>
      <c r="E373" s="60">
        <f t="shared" si="90"/>
        <v>951414.32000000007</v>
      </c>
      <c r="F373" s="45">
        <f t="shared" si="72"/>
        <v>82.501097324387658</v>
      </c>
    </row>
    <row r="374" spans="1:6" ht="12.75" customHeight="1" x14ac:dyDescent="0.2">
      <c r="A374" s="63">
        <v>421</v>
      </c>
      <c r="B374" s="64" t="s">
        <v>732</v>
      </c>
      <c r="C374" s="247" t="s">
        <v>733</v>
      </c>
      <c r="D374" s="60">
        <f t="shared" ref="D374:E374" si="91">SUM(D375:D378)</f>
        <v>1105899.6499999999</v>
      </c>
      <c r="E374" s="60">
        <f t="shared" si="91"/>
        <v>800449.06</v>
      </c>
      <c r="F374" s="45">
        <f t="shared" si="72"/>
        <v>72.379899930341793</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334039.19</v>
      </c>
      <c r="E376" s="194">
        <v>749887.27</v>
      </c>
      <c r="F376" s="45">
        <f t="shared" si="72"/>
        <v>224.49080600393026</v>
      </c>
    </row>
    <row r="377" spans="1:6" ht="12.75" customHeight="1" x14ac:dyDescent="0.2">
      <c r="A377" s="63">
        <v>4213</v>
      </c>
      <c r="B377" s="64" t="s">
        <v>642</v>
      </c>
      <c r="C377" s="247" t="s">
        <v>736</v>
      </c>
      <c r="D377" s="194">
        <v>546488.47</v>
      </c>
      <c r="E377" s="194">
        <v>2000</v>
      </c>
      <c r="F377" s="45">
        <f t="shared" si="72"/>
        <v>0.36597295456206058</v>
      </c>
    </row>
    <row r="378" spans="1:6" ht="12.75" customHeight="1" x14ac:dyDescent="0.2">
      <c r="A378" s="63">
        <v>4214</v>
      </c>
      <c r="B378" s="64" t="s">
        <v>644</v>
      </c>
      <c r="C378" s="247" t="s">
        <v>737</v>
      </c>
      <c r="D378" s="194">
        <v>225371.99</v>
      </c>
      <c r="E378" s="194">
        <v>48561.79</v>
      </c>
      <c r="F378" s="45">
        <f t="shared" si="72"/>
        <v>21.547393711170589</v>
      </c>
    </row>
    <row r="379" spans="1:6" ht="12.75" customHeight="1" x14ac:dyDescent="0.2">
      <c r="A379" s="63">
        <v>422</v>
      </c>
      <c r="B379" s="64" t="s">
        <v>738</v>
      </c>
      <c r="C379" s="247" t="s">
        <v>739</v>
      </c>
      <c r="D379" s="60">
        <f t="shared" ref="D379:E379" si="92">SUM(D380:D387)</f>
        <v>47064.49</v>
      </c>
      <c r="E379" s="60">
        <f t="shared" si="92"/>
        <v>120127.76</v>
      </c>
      <c r="F379" s="45">
        <f t="shared" si="72"/>
        <v>255.24075582248952</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47064.49</v>
      </c>
      <c r="E386" s="194">
        <v>120127.76</v>
      </c>
      <c r="F386" s="45">
        <f t="shared" si="72"/>
        <v>255.24075582248952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250</v>
      </c>
      <c r="E401" s="60">
        <f t="shared" si="96"/>
        <v>30837.5</v>
      </c>
      <c r="F401" s="45" t="str">
        <f t="shared" si="72"/>
        <v>&gt;&gt;100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250</v>
      </c>
      <c r="E404" s="194">
        <v>30837.5</v>
      </c>
      <c r="F404" s="45" t="str">
        <f t="shared" si="72"/>
        <v>&gt;&gt;100</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1152049.44</v>
      </c>
      <c r="E418" s="60">
        <f t="shared" si="102"/>
        <v>958319.54</v>
      </c>
      <c r="F418" s="45">
        <f t="shared" si="72"/>
        <v>83.183890094161242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3631585.04</v>
      </c>
      <c r="E420" s="194">
        <v>4205482.1900000004</v>
      </c>
      <c r="F420" s="45">
        <f t="shared" si="72"/>
        <v>115.80293848770783</v>
      </c>
    </row>
    <row r="421" spans="1:6" ht="12.75" customHeight="1" x14ac:dyDescent="0.2">
      <c r="A421" s="63">
        <v>97</v>
      </c>
      <c r="B421" s="220" t="s">
        <v>801</v>
      </c>
      <c r="C421" s="247" t="s">
        <v>802</v>
      </c>
      <c r="D421" s="194">
        <v>14148.81</v>
      </c>
      <c r="E421" s="194">
        <v>4373.51</v>
      </c>
      <c r="F421" s="45">
        <f t="shared" si="72"/>
        <v>30.91079744515617</v>
      </c>
    </row>
    <row r="422" spans="1:6" ht="12.75" customHeight="1" x14ac:dyDescent="0.2">
      <c r="A422" s="63" t="s">
        <v>582</v>
      </c>
      <c r="B422" s="64" t="s">
        <v>803</v>
      </c>
      <c r="C422" s="247" t="s">
        <v>804</v>
      </c>
      <c r="D422" s="60">
        <f>D6+D308</f>
        <v>1862055</v>
      </c>
      <c r="E422" s="60">
        <f>E6+E308</f>
        <v>1512701.2500000002</v>
      </c>
      <c r="F422" s="45">
        <f t="shared" si="72"/>
        <v>81.238269009239801</v>
      </c>
    </row>
    <row r="423" spans="1:6" ht="12.75" customHeight="1" x14ac:dyDescent="0.2">
      <c r="A423" s="63" t="s">
        <v>582</v>
      </c>
      <c r="B423" s="64" t="s">
        <v>805</v>
      </c>
      <c r="C423" s="247" t="s">
        <v>806</v>
      </c>
      <c r="D423" s="60">
        <f t="shared" ref="D423:E423" si="103">D299+D360</f>
        <v>2223796.6399999997</v>
      </c>
      <c r="E423" s="60">
        <f t="shared" si="103"/>
        <v>2783619.6799999997</v>
      </c>
      <c r="F423" s="45">
        <f t="shared" si="72"/>
        <v>125.17420118055401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361741.63999999966</v>
      </c>
      <c r="E425" s="60">
        <f t="shared" si="105"/>
        <v>1270918.4299999995</v>
      </c>
      <c r="F425" s="45">
        <f t="shared" si="72"/>
        <v>351.33318630390482</v>
      </c>
    </row>
    <row r="426" spans="1:6" ht="12.75" customHeight="1" x14ac:dyDescent="0.2">
      <c r="A426" s="251" t="s">
        <v>811</v>
      </c>
      <c r="B426" s="183" t="s">
        <v>812</v>
      </c>
      <c r="C426" s="252" t="s">
        <v>813</v>
      </c>
      <c r="D426" s="60">
        <f t="shared" ref="D426:E426" si="106">IF(D302-D303+D419-D420&gt;=0,D302-D303+D419-D420,0)</f>
        <v>2311.8999999999069</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359429.65000000037</v>
      </c>
      <c r="F427" s="45" t="str">
        <f t="shared" si="72"/>
        <v>-</v>
      </c>
    </row>
    <row r="428" spans="1:6" ht="24" x14ac:dyDescent="0.2">
      <c r="A428" s="249" t="s">
        <v>816</v>
      </c>
      <c r="B428" s="243" t="s">
        <v>817</v>
      </c>
      <c r="C428" s="250" t="s">
        <v>818</v>
      </c>
      <c r="D428" s="81">
        <f t="shared" ref="D428:E428" si="108">D304+D421</f>
        <v>41450.300000000003</v>
      </c>
      <c r="E428" s="81">
        <f t="shared" si="108"/>
        <v>61506.700000000004</v>
      </c>
      <c r="F428" s="61">
        <f t="shared" si="72"/>
        <v>148.38662205098638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332039.19</v>
      </c>
      <c r="E430" s="60">
        <f>E431+E466+E479+E491+E522</f>
        <v>1103195.2</v>
      </c>
      <c r="F430" s="45">
        <f t="shared" ref="F430:F651" si="109">IF(D430&lt;&gt;0,IF(E430/D430&gt;=100,"&gt;&gt;100",E430/D430*100),"-")</f>
        <v>332.2484915108966</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332039.19</v>
      </c>
      <c r="E491" s="60">
        <f t="shared" si="126"/>
        <v>1103195.2</v>
      </c>
      <c r="F491" s="45">
        <f t="shared" si="109"/>
        <v>332.2484915108966</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332039.19</v>
      </c>
      <c r="E497" s="60">
        <f t="shared" si="128"/>
        <v>566166.85</v>
      </c>
      <c r="F497" s="45">
        <f t="shared" si="109"/>
        <v>170.51205612204993</v>
      </c>
    </row>
    <row r="498" spans="1:6" ht="12.75" customHeight="1" x14ac:dyDescent="0.2">
      <c r="A498" s="63">
        <v>8422</v>
      </c>
      <c r="B498" s="64" t="s">
        <v>956</v>
      </c>
      <c r="C498" s="247" t="s">
        <v>957</v>
      </c>
      <c r="D498" s="194">
        <v>332039.19</v>
      </c>
      <c r="E498" s="194">
        <v>566166.85</v>
      </c>
      <c r="F498" s="45">
        <f t="shared" si="109"/>
        <v>170.51205612204993</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537028.35</v>
      </c>
      <c r="F502" s="45" t="str">
        <f t="shared" si="109"/>
        <v>-</v>
      </c>
    </row>
    <row r="503" spans="1:6" ht="12.75" customHeight="1" x14ac:dyDescent="0.2">
      <c r="A503" s="63">
        <v>8443</v>
      </c>
      <c r="B503" s="64" t="s">
        <v>966</v>
      </c>
      <c r="C503" s="247" t="s">
        <v>967</v>
      </c>
      <c r="D503" s="194">
        <v>0</v>
      </c>
      <c r="E503" s="194">
        <v>537028.35</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36867.480000000003</v>
      </c>
      <c r="E535" s="60">
        <f>E536+E571+E584+E597+E629</f>
        <v>36867.480000000003</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36867.480000000003</v>
      </c>
      <c r="E597" s="60">
        <f t="shared" si="152"/>
        <v>36867.480000000003</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36867.480000000003</v>
      </c>
      <c r="E609" s="60">
        <f t="shared" si="156"/>
        <v>36867.480000000003</v>
      </c>
      <c r="F609" s="45">
        <f t="shared" si="109"/>
        <v>100</v>
      </c>
    </row>
    <row r="610" spans="1:6" ht="24" x14ac:dyDescent="0.2">
      <c r="A610" s="63">
        <v>5443</v>
      </c>
      <c r="B610" s="64" t="s">
        <v>1170</v>
      </c>
      <c r="C610" s="247" t="s">
        <v>1171</v>
      </c>
      <c r="D610" s="194">
        <v>36867.480000000003</v>
      </c>
      <c r="E610" s="194">
        <v>36867.480000000003</v>
      </c>
      <c r="F610" s="45">
        <f t="shared" si="109"/>
        <v>100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295171.71000000002</v>
      </c>
      <c r="E639" s="60">
        <f>IF(E430-E535&gt;=0,E430-E535,0)</f>
        <v>1066327.72</v>
      </c>
      <c r="F639" s="45">
        <f t="shared" si="109"/>
        <v>361.25674780960543</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216961.25</v>
      </c>
      <c r="E641" s="194">
        <v>512132.96</v>
      </c>
      <c r="F641" s="45">
        <f t="shared" si="109"/>
        <v>236.04812380090917</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2194094.19</v>
      </c>
      <c r="E643" s="60">
        <f>E422+E430</f>
        <v>2615896.4500000002</v>
      </c>
      <c r="F643" s="45">
        <f t="shared" si="109"/>
        <v>119.22443721525009</v>
      </c>
    </row>
    <row r="644" spans="1:6" ht="12.75" customHeight="1" x14ac:dyDescent="0.2">
      <c r="A644" s="63" t="s">
        <v>582</v>
      </c>
      <c r="B644" s="64" t="s">
        <v>1238</v>
      </c>
      <c r="C644" s="247" t="s">
        <v>1239</v>
      </c>
      <c r="D644" s="60">
        <f>D423+D535</f>
        <v>2260664.1199999996</v>
      </c>
      <c r="E644" s="60">
        <f>E423+E535</f>
        <v>2820487.1599999997</v>
      </c>
      <c r="F644" s="45">
        <f t="shared" si="109"/>
        <v>124.76365396554354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66569.929999999702</v>
      </c>
      <c r="E646" s="60">
        <f t="shared" si="164"/>
        <v>204590.7099999995</v>
      </c>
      <c r="F646" s="45">
        <f t="shared" si="109"/>
        <v>307.33201912635388</v>
      </c>
    </row>
    <row r="647" spans="1:6" ht="24" x14ac:dyDescent="0.2">
      <c r="A647" s="251" t="s">
        <v>1244</v>
      </c>
      <c r="B647" s="64" t="s">
        <v>1245</v>
      </c>
      <c r="C647" s="252" t="s">
        <v>1244</v>
      </c>
      <c r="D647" s="60">
        <f>IF(D426-D427+D641-D642&gt;=0,D426-D427+D641-D642,0)</f>
        <v>219273.14999999991</v>
      </c>
      <c r="E647" s="60">
        <f>IF(E426-E427+E641-E642&gt;=0,E426-E427+E641-E642,0)</f>
        <v>152703.30999999965</v>
      </c>
      <c r="F647" s="45">
        <f t="shared" si="109"/>
        <v>69.640678760714522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152703.2200000002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51887.399999999849</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248020.52</v>
      </c>
      <c r="E653" s="194">
        <v>153505.91</v>
      </c>
      <c r="F653" s="45">
        <f t="shared" ref="F653:F740" si="167">IF(D653&lt;&gt;0,IF(E653/D653&gt;=100,"&gt;&gt;100",E653/D653*100),"-")</f>
        <v>61.892423255946724</v>
      </c>
    </row>
    <row r="654" spans="1:6" ht="12.75" customHeight="1" x14ac:dyDescent="0.2">
      <c r="A654" s="63" t="s">
        <v>1257</v>
      </c>
      <c r="B654" s="64" t="s">
        <v>1258</v>
      </c>
      <c r="C654" s="247" t="s">
        <v>1257</v>
      </c>
      <c r="D654" s="194">
        <v>2077846.62</v>
      </c>
      <c r="E654" s="194">
        <v>2248830.0299999998</v>
      </c>
      <c r="F654" s="45">
        <f t="shared" si="167"/>
        <v>108.22887543066098</v>
      </c>
    </row>
    <row r="655" spans="1:6" ht="12.75" customHeight="1" x14ac:dyDescent="0.2">
      <c r="A655" s="63" t="s">
        <v>1259</v>
      </c>
      <c r="B655" s="64" t="s">
        <v>1260</v>
      </c>
      <c r="C655" s="247" t="s">
        <v>1259</v>
      </c>
      <c r="D655" s="194">
        <v>2172361.23</v>
      </c>
      <c r="E655" s="194">
        <v>2231635.96</v>
      </c>
      <c r="F655" s="45">
        <f t="shared" si="167"/>
        <v>102.72858533753156</v>
      </c>
    </row>
    <row r="656" spans="1:6" ht="24" x14ac:dyDescent="0.2">
      <c r="A656" s="63">
        <v>11</v>
      </c>
      <c r="B656" s="64" t="s">
        <v>1261</v>
      </c>
      <c r="C656" s="247" t="s">
        <v>1262</v>
      </c>
      <c r="D656" s="60">
        <f t="shared" ref="D656:E656" si="168">+D653+D654-D655</f>
        <v>153505.91000000015</v>
      </c>
      <c r="E656" s="60">
        <f t="shared" si="168"/>
        <v>170699.97999999998</v>
      </c>
      <c r="F656" s="45">
        <f t="shared" si="167"/>
        <v>111.20091728064398</v>
      </c>
    </row>
    <row r="657" spans="1:6" ht="24" x14ac:dyDescent="0.2">
      <c r="A657" s="63" t="s">
        <v>582</v>
      </c>
      <c r="B657" s="64" t="s">
        <v>1263</v>
      </c>
      <c r="C657" s="247" t="s">
        <v>1264</v>
      </c>
      <c r="D657" s="253">
        <v>6</v>
      </c>
      <c r="E657" s="253">
        <v>4</v>
      </c>
      <c r="F657" s="45">
        <f t="shared" si="167"/>
        <v>66.666666666666657</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6</v>
      </c>
      <c r="E659" s="253">
        <v>4</v>
      </c>
      <c r="F659" s="45">
        <f t="shared" si="167"/>
        <v>66.666666666666657</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457176.52</v>
      </c>
      <c r="E669" s="194">
        <v>76702.87</v>
      </c>
      <c r="F669" s="45">
        <f t="shared" si="167"/>
        <v>16.777517358065545</v>
      </c>
    </row>
    <row r="670" spans="1:6" ht="12.75" customHeight="1" x14ac:dyDescent="0.2">
      <c r="A670" s="63">
        <v>63312</v>
      </c>
      <c r="B670" s="64" t="s">
        <v>1290</v>
      </c>
      <c r="C670" s="247" t="s">
        <v>1291</v>
      </c>
      <c r="D670" s="194">
        <v>0</v>
      </c>
      <c r="E670" s="194">
        <v>1911.04</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383248.68</v>
      </c>
      <c r="E673" s="194">
        <v>155147.65</v>
      </c>
      <c r="F673" s="45">
        <f t="shared" si="167"/>
        <v>40.482239886644876</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v>7052.66</v>
      </c>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180208.86</v>
      </c>
      <c r="E702" s="192">
        <v>178059.72</v>
      </c>
      <c r="F702" s="71">
        <f t="shared" si="167"/>
        <v>98.807417126993656</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194903.61</v>
      </c>
      <c r="E706" s="192">
        <v>14400.82</v>
      </c>
      <c r="F706" s="71">
        <f t="shared" si="167"/>
        <v>7.3886881828407382</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26263.51</v>
      </c>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15600</v>
      </c>
      <c r="E732" s="192">
        <v>0</v>
      </c>
      <c r="F732" s="71">
        <f t="shared" si="167"/>
        <v>0</v>
      </c>
    </row>
    <row r="733" spans="1:6" ht="12.75" customHeight="1" x14ac:dyDescent="0.2">
      <c r="A733" s="70">
        <v>31215</v>
      </c>
      <c r="B733" s="65" t="s">
        <v>1396</v>
      </c>
      <c r="C733" s="278" t="s">
        <v>1397</v>
      </c>
      <c r="D733" s="192">
        <v>0</v>
      </c>
      <c r="E733" s="192">
        <v>600</v>
      </c>
      <c r="F733" s="71" t="str">
        <f t="shared" si="167"/>
        <v>-</v>
      </c>
    </row>
    <row r="734" spans="1:6" ht="12.75" customHeight="1" x14ac:dyDescent="0.2">
      <c r="A734" s="70">
        <v>32121</v>
      </c>
      <c r="B734" s="65" t="s">
        <v>1398</v>
      </c>
      <c r="C734" s="278" t="s">
        <v>1399</v>
      </c>
      <c r="D734" s="192">
        <v>2835.64</v>
      </c>
      <c r="E734" s="192">
        <v>5410.04</v>
      </c>
      <c r="F734" s="71">
        <f t="shared" si="167"/>
        <v>190.78726495605932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v>6860.11</v>
      </c>
      <c r="F737" s="45" t="str">
        <f t="shared" si="167"/>
        <v>-</v>
      </c>
    </row>
    <row r="738" spans="1:6" ht="12.75" customHeight="1" x14ac:dyDescent="0.2">
      <c r="A738" s="63" t="s">
        <v>1406</v>
      </c>
      <c r="B738" s="64" t="s">
        <v>1407</v>
      </c>
      <c r="C738" s="247" t="s">
        <v>1406</v>
      </c>
      <c r="D738" s="194">
        <v>447.92</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11651.4</v>
      </c>
      <c r="E741" s="192">
        <v>10388.799999999999</v>
      </c>
      <c r="F741" s="71">
        <f t="shared" ref="F741:F1006" si="169">IF(D741&lt;&gt;0,IF(E741/D741&gt;=100,"&gt;&gt;100",E741/D741*100),"-")</f>
        <v>89.163533995914648</v>
      </c>
    </row>
    <row r="742" spans="1:6" ht="12.75" customHeight="1" x14ac:dyDescent="0.2">
      <c r="A742" s="70" t="s">
        <v>1414</v>
      </c>
      <c r="B742" s="65" t="s">
        <v>1415</v>
      </c>
      <c r="C742" s="278" t="s">
        <v>1414</v>
      </c>
      <c r="D742" s="192">
        <v>0</v>
      </c>
      <c r="E742" s="192">
        <v>516.74</v>
      </c>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11357.32</v>
      </c>
      <c r="E757" s="194">
        <v>13979.51</v>
      </c>
      <c r="F757" s="45">
        <f t="shared" si="169"/>
        <v>123.08810529244576</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v>9727.1</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57554.82</v>
      </c>
      <c r="E843" s="194">
        <v>48457.74</v>
      </c>
      <c r="F843" s="45">
        <f t="shared" si="169"/>
        <v>84.194060549576903</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15263.12</v>
      </c>
      <c r="E848" s="194">
        <v>10127</v>
      </c>
      <c r="F848" s="45">
        <f t="shared" si="169"/>
        <v>66.349475074558811</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6559.17</v>
      </c>
      <c r="E851" s="194">
        <v>7676.9</v>
      </c>
      <c r="F851" s="45">
        <f t="shared" si="169"/>
        <v>117.04072314027536</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1022.26</v>
      </c>
      <c r="E853" s="194">
        <v>1741.06</v>
      </c>
      <c r="F853" s="45">
        <f t="shared" si="169"/>
        <v>170.31479271418232</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7240.03</v>
      </c>
      <c r="E855" s="194">
        <v>7026.63</v>
      </c>
      <c r="F855" s="45">
        <f t="shared" si="169"/>
        <v>97.052498401249721</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14450.67</v>
      </c>
      <c r="E857" s="194">
        <v>545229.79</v>
      </c>
      <c r="F857" s="45">
        <f t="shared" si="169"/>
        <v>3773.0415959952034</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332039.19</v>
      </c>
      <c r="E906" s="192">
        <v>566166.85</v>
      </c>
      <c r="F906" s="71">
        <f t="shared" si="169"/>
        <v>170.51205612204993</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v>537028.35</v>
      </c>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36867.480000000003</v>
      </c>
      <c r="E981" s="192">
        <v>36867.480000000003</v>
      </c>
      <c r="F981" s="71">
        <f t="shared" si="169"/>
        <v>100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5" zoomScaleNormal="100" workbookViewId="0">
      <selection activeCell="E291" sqref="E2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5964946.7500000019</v>
      </c>
      <c r="E6" s="180">
        <f t="shared" si="0"/>
        <v>6419102.54</v>
      </c>
      <c r="F6" s="181">
        <f t="shared" ref="F6:F298" si="1">IF(D6&gt;0,IF(E6/D6&gt;=100,"&gt;&gt;100",E6/D6*100),"-")</f>
        <v>107.61374424675287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5752536.2800000021</v>
      </c>
      <c r="E7" s="79">
        <f t="shared" si="2"/>
        <v>6162062.2400000002</v>
      </c>
      <c r="F7" s="71">
        <f t="shared" si="1"/>
        <v>107.11905045125587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64519.900000000023</v>
      </c>
      <c r="E8" s="79">
        <f>E9+E10-E11</f>
        <v>72703.890000000014</v>
      </c>
      <c r="F8" s="71">
        <f t="shared" si="1"/>
        <v>112.68444309430112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75452.92</v>
      </c>
      <c r="E9" s="192">
        <v>83636.92</v>
      </c>
      <c r="F9" s="71">
        <f t="shared" si="1"/>
        <v>110.84649871734587</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365923.78</v>
      </c>
      <c r="E10" s="192">
        <v>365923.78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376856.8</v>
      </c>
      <c r="E11" s="192">
        <v>376856.81</v>
      </c>
      <c r="F11" s="71">
        <f t="shared" si="1"/>
        <v>100.00000265352782</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5208392.2700000014</v>
      </c>
      <c r="E12" s="79">
        <f t="shared" si="3"/>
        <v>4900603.53</v>
      </c>
      <c r="F12" s="71">
        <f t="shared" si="1"/>
        <v>94.090523062695482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5079497.620000001</v>
      </c>
      <c r="E13" s="79">
        <f t="shared" si="4"/>
        <v>4692093.67</v>
      </c>
      <c r="F13" s="71">
        <f t="shared" si="1"/>
        <v>92.373183748041583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3255221.56</v>
      </c>
      <c r="E15" s="192">
        <v>3266805.26</v>
      </c>
      <c r="F15" s="71">
        <f t="shared" si="1"/>
        <v>100.35584981809961</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3646217.92</v>
      </c>
      <c r="E16" s="192">
        <v>3604015.86</v>
      </c>
      <c r="F16" s="71">
        <f t="shared" si="1"/>
        <v>98.842579875203953</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441397.66</v>
      </c>
      <c r="E17" s="192">
        <v>178899.11</v>
      </c>
      <c r="F17" s="71">
        <f t="shared" si="1"/>
        <v>40.530144631940281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2263339.52</v>
      </c>
      <c r="E18" s="192">
        <v>2357626.56</v>
      </c>
      <c r="F18" s="71">
        <f t="shared" si="1"/>
        <v>104.16583721385292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107764.87000000002</v>
      </c>
      <c r="E19" s="79">
        <f t="shared" si="5"/>
        <v>166739.31999999995</v>
      </c>
      <c r="F19" s="71">
        <f t="shared" si="1"/>
        <v>154.72511589351882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86076.18</v>
      </c>
      <c r="E20" s="192">
        <v>86076.18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2002.88</v>
      </c>
      <c r="E21" s="192">
        <v>2002.88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19988.5</v>
      </c>
      <c r="E22" s="192">
        <v>19988.5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172337.21</v>
      </c>
      <c r="E26" s="192">
        <v>252273.77</v>
      </c>
      <c r="F26" s="71">
        <f t="shared" si="1"/>
        <v>146.38380765245068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172639.9</v>
      </c>
      <c r="E28" s="192">
        <v>193602.01</v>
      </c>
      <c r="F28" s="71">
        <f t="shared" si="1"/>
        <v>112.14210040668466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2287.61</v>
      </c>
      <c r="E35" s="79">
        <f t="shared" si="7"/>
        <v>2287.61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2287.61</v>
      </c>
      <c r="E37" s="192">
        <v>2287.61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18842.169999999998</v>
      </c>
      <c r="E45" s="79">
        <f t="shared" si="9"/>
        <v>39482.929999999993</v>
      </c>
      <c r="F45" s="71">
        <f t="shared" si="1"/>
        <v>209.54555658928879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4479.3100000000004</v>
      </c>
      <c r="E47" s="192">
        <v>4479.3100000000004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15860.38</v>
      </c>
      <c r="E48" s="192">
        <v>46697.88</v>
      </c>
      <c r="F48" s="71">
        <f t="shared" si="1"/>
        <v>294.43102876475848</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52554.93</v>
      </c>
      <c r="E49" s="192">
        <v>52554.93</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54052.45</v>
      </c>
      <c r="E50" s="192">
        <v>64249.19</v>
      </c>
      <c r="F50" s="71">
        <f t="shared" si="1"/>
        <v>118.86452880489229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6726.13</v>
      </c>
      <c r="E54" s="192">
        <v>5358.9</v>
      </c>
      <c r="F54" s="71">
        <f t="shared" si="1"/>
        <v>79.672857943572296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6726.13</v>
      </c>
      <c r="E55" s="192">
        <v>5358.9</v>
      </c>
      <c r="F55" s="71">
        <f t="shared" si="1"/>
        <v>79.672857943572296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479624.11</v>
      </c>
      <c r="E56" s="79">
        <f t="shared" si="11"/>
        <v>1188754.82</v>
      </c>
      <c r="F56" s="71">
        <f t="shared" si="1"/>
        <v>247.85134758967811</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479624.11</v>
      </c>
      <c r="E57" s="192">
        <v>1160147.32</v>
      </c>
      <c r="F57" s="71">
        <f t="shared" si="1"/>
        <v>241.88678087930154</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28607.5</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212410.47</v>
      </c>
      <c r="E69" s="79">
        <f>E70+E82+E88+E119+E135+E147+E165+E171</f>
        <v>257040.30000000002</v>
      </c>
      <c r="F69" s="71">
        <f t="shared" si="1"/>
        <v>121.01112529904954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153505.91</v>
      </c>
      <c r="E70" s="79">
        <f t="shared" si="12"/>
        <v>170699.98</v>
      </c>
      <c r="F70" s="71">
        <f t="shared" si="1"/>
        <v>111.20091728064412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153429.94</v>
      </c>
      <c r="E71" s="79">
        <f t="shared" si="13"/>
        <v>170697.91</v>
      </c>
      <c r="F71" s="71">
        <f t="shared" si="1"/>
        <v>111.25462865983002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153429.94</v>
      </c>
      <c r="E73" s="192">
        <v>170697.91</v>
      </c>
      <c r="F73" s="71">
        <f t="shared" si="1"/>
        <v>111.25462865983002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75.97</v>
      </c>
      <c r="E80" s="192">
        <v>2.0699999999999998</v>
      </c>
      <c r="F80" s="71">
        <f t="shared" si="1"/>
        <v>2.7247597735948399</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17454.259999999998</v>
      </c>
      <c r="E82" s="79">
        <f>SUM(E83:E85)-E86+E87</f>
        <v>24833.620000000003</v>
      </c>
      <c r="F82" s="71">
        <f t="shared" si="1"/>
        <v>142.27827475928515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15000</v>
      </c>
      <c r="E83" s="192">
        <v>15000</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437.38</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2016.88</v>
      </c>
      <c r="E87" s="192">
        <v>9833.6200000000008</v>
      </c>
      <c r="F87" s="71">
        <f t="shared" si="1"/>
        <v>487.5659434373884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27301.49</v>
      </c>
      <c r="E147" s="79">
        <f t="shared" si="24"/>
        <v>57133.189999999995</v>
      </c>
      <c r="F147" s="71">
        <f t="shared" si="1"/>
        <v>209.2676626806815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4352.7299999999996</v>
      </c>
      <c r="E148" s="192">
        <v>4835.7299999999996</v>
      </c>
      <c r="F148" s="71">
        <f t="shared" si="1"/>
        <v>111.09648427538579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30000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30000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3079.74</v>
      </c>
      <c r="E159" s="192">
        <v>1605.27</v>
      </c>
      <c r="F159" s="71">
        <f t="shared" si="1"/>
        <v>52.12355588458766</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19869.02</v>
      </c>
      <c r="E160" s="192">
        <v>20692.189999999999</v>
      </c>
      <c r="F160" s="71">
        <f t="shared" si="1"/>
        <v>104.14298239168312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14148.81</v>
      </c>
      <c r="E165" s="79">
        <f t="shared" si="26"/>
        <v>4373.51</v>
      </c>
      <c r="F165" s="71">
        <f t="shared" si="1"/>
        <v>30.91079744515617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14148.81</v>
      </c>
      <c r="E167" s="192">
        <v>4373.51</v>
      </c>
      <c r="F167" s="71">
        <f t="shared" si="1"/>
        <v>30.91079744515617</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5964946.7499999991</v>
      </c>
      <c r="E176" s="79">
        <f>E177+E251</f>
        <v>6419102.54</v>
      </c>
      <c r="F176" s="71">
        <f t="shared" si="1"/>
        <v>107.61374424675294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553067.34000000008</v>
      </c>
      <c r="E177" s="79">
        <f>E178+E197+E203+E219+E247+E248</f>
        <v>1848559.11</v>
      </c>
      <c r="F177" s="71">
        <f t="shared" si="1"/>
        <v>334.23761923819256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15575.18</v>
      </c>
      <c r="E178" s="79">
        <f>SUM(E179:E181)+E185+E186+SUM(E194:E196)</f>
        <v>200888.44</v>
      </c>
      <c r="F178" s="71">
        <f t="shared" si="1"/>
        <v>1289.7985127619713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250</v>
      </c>
      <c r="E179" s="192">
        <v>0</v>
      </c>
      <c r="F179" s="71">
        <f t="shared" si="1"/>
        <v>0</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14094.67</v>
      </c>
      <c r="E180" s="192">
        <v>30786.68</v>
      </c>
      <c r="F180" s="71">
        <f t="shared" si="1"/>
        <v>218.42781704005841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1018.01</v>
      </c>
      <c r="E181" s="79">
        <f t="shared" si="28"/>
        <v>5928.95</v>
      </c>
      <c r="F181" s="71">
        <f t="shared" si="1"/>
        <v>582.40587027632341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836.87</v>
      </c>
      <c r="E183" s="192">
        <v>5724.58</v>
      </c>
      <c r="F183" s="71">
        <f t="shared" si="1"/>
        <v>684.04650662587972</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181.14</v>
      </c>
      <c r="E184" s="192">
        <v>204.37</v>
      </c>
      <c r="F184" s="71">
        <f t="shared" si="1"/>
        <v>112.82433476868721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212.5</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164172.81</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2682.09</v>
      </c>
      <c r="E197" s="79">
        <f>SUM(E198:E202)</f>
        <v>46532.88</v>
      </c>
      <c r="F197" s="71">
        <f t="shared" si="1"/>
        <v>1734.9484916613533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2682.09</v>
      </c>
      <c r="E199" s="192">
        <v>46532.88</v>
      </c>
      <c r="F199" s="71">
        <f t="shared" ref="F199:F202" si="30">IF(D199&gt;0,IF(E199/D199&gt;=100,"&gt;&gt;100",E199/D199*100),"-")</f>
        <v>1734.9484916613533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534810.07000000007</v>
      </c>
      <c r="E219" s="79">
        <f t="shared" si="34"/>
        <v>1601137.79</v>
      </c>
      <c r="F219" s="71">
        <f t="shared" si="1"/>
        <v>299.38437584019312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534810.07000000007</v>
      </c>
      <c r="E220" s="79">
        <f t="shared" si="35"/>
        <v>1601137.79</v>
      </c>
      <c r="F220" s="71">
        <f t="shared" si="1"/>
        <v>299.38437584019312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332039.19</v>
      </c>
      <c r="E221" s="192">
        <v>898206.04</v>
      </c>
      <c r="F221" s="71">
        <f t="shared" si="1"/>
        <v>270.51205612204996</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202770.88</v>
      </c>
      <c r="E225" s="192">
        <v>702931.75</v>
      </c>
      <c r="F225" s="71">
        <f t="shared" si="1"/>
        <v>346.66306621542498</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5411879.4099999992</v>
      </c>
      <c r="E251" s="79">
        <f>+E252+E255-E264+E274+E291</f>
        <v>4570543.43</v>
      </c>
      <c r="F251" s="71">
        <f t="shared" si="1"/>
        <v>84.453903787187315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5217725.8899999997</v>
      </c>
      <c r="E252" s="79">
        <f>E253-E254</f>
        <v>4560924.13</v>
      </c>
      <c r="F252" s="71">
        <f t="shared" si="1"/>
        <v>87.412106847950966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5752535.96</v>
      </c>
      <c r="E253" s="192">
        <v>6162061.9199999999</v>
      </c>
      <c r="F253" s="71">
        <f t="shared" si="1"/>
        <v>107.11905084727189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534810.06999999995</v>
      </c>
      <c r="E254" s="192">
        <v>1601137.79</v>
      </c>
      <c r="F254" s="71">
        <f t="shared" si="1"/>
        <v>299.38437584019317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152703.21999999974</v>
      </c>
      <c r="E255" s="79">
        <f>E256-E260</f>
        <v>-51887.400000000373</v>
      </c>
      <c r="F255" s="71">
        <f t="shared" si="1"/>
        <v>-33.979244183587262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4358185.41</v>
      </c>
      <c r="E256" s="79">
        <f>SUM(E257:E259)</f>
        <v>4957816.96</v>
      </c>
      <c r="F256" s="71">
        <f t="shared" si="1"/>
        <v>113.75874345832386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3846052.45</v>
      </c>
      <c r="E257" s="192">
        <v>3379356.28</v>
      </c>
      <c r="F257" s="71">
        <f t="shared" si="1"/>
        <v>87.865579680277108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512132.96</v>
      </c>
      <c r="E259" s="192">
        <v>1578460.68</v>
      </c>
      <c r="F259" s="71">
        <f t="shared" si="1"/>
        <v>308.21306248283645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4205482.1900000004</v>
      </c>
      <c r="E260" s="79">
        <f>SUM(E261:E263)</f>
        <v>5009704.3600000003</v>
      </c>
      <c r="F260" s="71">
        <f t="shared" si="1"/>
        <v>119.1231857291494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4205482.1900000004</v>
      </c>
      <c r="E262" s="192">
        <v>5009704.3600000003</v>
      </c>
      <c r="F262" s="71">
        <f t="shared" si="1"/>
        <v>119.1231857291494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27301.49</v>
      </c>
      <c r="E274" s="79">
        <f>SUM(E275:E277)+SUM(E286:E290)</f>
        <v>57133.189999999995</v>
      </c>
      <c r="F274" s="71">
        <f t="shared" si="1"/>
        <v>209.2676626806815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4352.7299999999996</v>
      </c>
      <c r="E275" s="192">
        <v>4835.7299999999996</v>
      </c>
      <c r="F275" s="71">
        <f t="shared" ref="F275:F290" si="39">IF(D275&gt;0,IF(E275/D275&gt;=100,"&gt;&gt;100",E275/D275*100),"-")</f>
        <v>111.09648427538579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30000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30000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3079.74</v>
      </c>
      <c r="E286" s="192">
        <v>1605.27</v>
      </c>
      <c r="F286" s="71">
        <f t="shared" si="39"/>
        <v>52.12355588458766</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19869.02</v>
      </c>
      <c r="E287" s="192">
        <v>20692.189999999999</v>
      </c>
      <c r="F287" s="71">
        <f t="shared" si="39"/>
        <v>104.14298239168312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14148.81</v>
      </c>
      <c r="E291" s="79">
        <f>SUM(E292:E295)</f>
        <v>4373.51</v>
      </c>
      <c r="F291" s="71">
        <f t="shared" si="1"/>
        <v>30.91079744515617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14148.81</v>
      </c>
      <c r="E293" s="192">
        <v>4373.51</v>
      </c>
      <c r="F293" s="71">
        <f t="shared" ref="F293:F295" si="40">IF(D293&gt;0,IF(E293/D293&gt;=100,"&gt;&gt;100",E293/D293*100),"-")</f>
        <v>30.91079744515617</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23976.58</v>
      </c>
      <c r="E302" s="192">
        <v>18861.37</v>
      </c>
      <c r="F302" s="71">
        <f t="shared" si="43"/>
        <v>78.665806382728462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3324.91</v>
      </c>
      <c r="E303" s="192">
        <v>38271.82</v>
      </c>
      <c r="F303" s="71">
        <f t="shared" si="43"/>
        <v>1151.0633370527323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14148.81</v>
      </c>
      <c r="E305" s="192">
        <v>4373.51</v>
      </c>
      <c r="F305" s="71">
        <f t="shared" si="43"/>
        <v>30.91079744515617</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1610.56</v>
      </c>
      <c r="E308" s="192">
        <v>440</v>
      </c>
      <c r="F308" s="71">
        <f t="shared" si="43"/>
        <v>27.31969004569839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406.32</v>
      </c>
      <c r="E309" s="192">
        <v>9393.6200000000008</v>
      </c>
      <c r="F309" s="71">
        <f t="shared" si="43"/>
        <v>2311.8773380586731</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15575.18</v>
      </c>
      <c r="E337" s="192">
        <v>200888.44</v>
      </c>
      <c r="F337" s="71">
        <f t="shared" si="43"/>
        <v>1289.7985127619713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2682.09</v>
      </c>
      <c r="E339" s="192">
        <v>46532.88</v>
      </c>
      <c r="F339" s="71">
        <f t="shared" si="43"/>
        <v>1734.9484916613533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534810.06999999995</v>
      </c>
      <c r="E343" s="192">
        <v>1601137.79</v>
      </c>
      <c r="F343" s="71">
        <f t="shared" si="43"/>
        <v>299.38437584019317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800950.25</v>
      </c>
      <c r="E5" s="58">
        <f t="shared" si="0"/>
        <v>465922.44</v>
      </c>
      <c r="F5" s="59">
        <f t="shared" ref="F5:F141" si="1">IF(D5&gt;0,IF(E5/D5&gt;=100,"&gt;&gt;100",E5/D5*100),"-")</f>
        <v>58.171208511390063</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606852.64999999991</v>
      </c>
      <c r="E6" s="60">
        <f t="shared" si="2"/>
        <v>119891.88</v>
      </c>
      <c r="F6" s="45">
        <f t="shared" si="1"/>
        <v>19.756341181009923</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574098.32999999996</v>
      </c>
      <c r="E7" s="194">
        <v>90761.91</v>
      </c>
      <c r="F7" s="45">
        <f t="shared" si="1"/>
        <v>15.809471175434355</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32754.32</v>
      </c>
      <c r="E8" s="194">
        <v>29129.97</v>
      </c>
      <c r="F8" s="45">
        <f t="shared" si="1"/>
        <v>88.934742043186972</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191109.8</v>
      </c>
      <c r="E13" s="60">
        <f t="shared" si="4"/>
        <v>329754.37</v>
      </c>
      <c r="F13" s="45">
        <f t="shared" si="1"/>
        <v>172.54707503225893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119313.56</v>
      </c>
      <c r="E14" s="194">
        <v>105210.9</v>
      </c>
      <c r="F14" s="45">
        <f t="shared" si="1"/>
        <v>88.18016996559318</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71796.240000000005</v>
      </c>
      <c r="E16" s="194">
        <v>224543.47</v>
      </c>
      <c r="F16" s="45">
        <f t="shared" si="1"/>
        <v>312.75101593063926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2987.8</v>
      </c>
      <c r="E19" s="194">
        <v>16276.19</v>
      </c>
      <c r="F19" s="45">
        <f t="shared" si="1"/>
        <v>544.75500368163864</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91808.5</v>
      </c>
      <c r="E28" s="60">
        <f t="shared" si="6"/>
        <v>30980.6</v>
      </c>
      <c r="F28" s="45">
        <f t="shared" si="1"/>
        <v>33.744805764172156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28000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91808.5</v>
      </c>
      <c r="E33" s="194"/>
      <c r="F33" s="45">
        <f t="shared" si="1"/>
        <v>0</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2980.6</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149895.54999999999</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51231</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51231</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53246.98</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53246.98</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26401.239999999998</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22885.67</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3515.57</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12273</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12273</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6743.33</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98876.989999999991</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12623.41</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25074.29</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61179.29</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1331037.8899999999</v>
      </c>
      <c r="E82" s="60">
        <f t="shared" si="16"/>
        <v>1541121.9100000001</v>
      </c>
      <c r="F82" s="45">
        <f t="shared" si="1"/>
        <v>115.78347405271839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1331037.8899999999</v>
      </c>
      <c r="E84" s="194">
        <v>1371445.81</v>
      </c>
      <c r="F84" s="45">
        <f t="shared" si="1"/>
        <v>103.03582041530012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31737.5</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5125</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132813.6</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84700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62800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16500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5400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106482.55</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106482.55</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98482.55</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8000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305639.64</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58111.64</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8767.69</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7200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231560.31</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2223796.6399999997</v>
      </c>
      <c r="E141" s="81">
        <f t="shared" si="28"/>
        <v>2783619.68</v>
      </c>
      <c r="F141" s="61">
        <f t="shared" si="1"/>
        <v>125.17420118055402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11910</v>
      </c>
      <c r="E5" s="82">
        <f t="shared" si="0"/>
        <v>439656.08999999997</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11910</v>
      </c>
      <c r="E22" s="83">
        <f t="shared" si="3"/>
        <v>439656.08999999997</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11910</v>
      </c>
      <c r="E23" s="83">
        <f t="shared" si="4"/>
        <v>434334.42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11910</v>
      </c>
      <c r="E25" s="195">
        <v>434334.42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5321.67</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5321.67</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553067.34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4077601.9699999997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1993272.4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152866.70000000001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502579.26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29129.97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106482.55</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75029.33</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830485.07</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296699.52000000002</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958264.23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1126065.3400000001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1126065.3400000001</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2782110.2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1807959.14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153116.70000000001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485887.25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24219.03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106482.55</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75241.83</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830485.07</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132526.71</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914413.44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59737.62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59737.62</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1848559.1099999994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1848559.11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200888.44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46532.88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1601137.79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13</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36975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Sakač</cp:lastModifiedBy>
  <cp:lastPrinted>2025-11-26T12:43:51Z</cp:lastPrinted>
  <dcterms:created xsi:type="dcterms:W3CDTF">2022-04-01T05:14:30Z</dcterms:created>
  <dcterms:modified xsi:type="dcterms:W3CDTF">2026-02-09T13:37:46Z</dcterms:modified>
</cp:coreProperties>
</file>